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85" yWindow="90" windowWidth="21960" windowHeight="8505" activeTab="0"/>
  </bookViews>
  <sheets>
    <sheet name="Доходы" sheetId="1" r:id="rId1"/>
  </sheets>
  <externalReferences>
    <externalReference r:id="rId4"/>
  </externalReferences>
  <definedNames>
    <definedName name="_xlnm._FilterDatabase" localSheetId="0" hidden="1">'Доходы'!$A$16:$E$132</definedName>
    <definedName name="_xlnm.Print_Area" localSheetId="0">'Доходы'!$A$1:$F$148</definedName>
    <definedName name="_xlnm.Print_Titles" localSheetId="0">'Доходы'!$15:$16</definedName>
  </definedNames>
  <calcPr calcId="144525"/>
</workbook>
</file>

<file path=xl/comments1.xml><?xml version="1.0" encoding="utf-8"?>
<comments xmlns="http://schemas.openxmlformats.org/spreadsheetml/2006/main">
  <authors>
    <author>Ruslana</author>
  </authors>
  <commentList>
    <comment ref="A37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уточнение по приказу 190н
</t>
        </r>
      </text>
    </comment>
    <comment ref="B64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уточнено по приказу 190н</t>
        </r>
      </text>
    </comment>
  </commentList>
</comments>
</file>

<file path=xl/sharedStrings.xml><?xml version="1.0" encoding="utf-8"?>
<sst xmlns="http://schemas.openxmlformats.org/spreadsheetml/2006/main" count="275" uniqueCount="256">
  <si>
    <t>кассового плана местного бюджета</t>
  </si>
  <si>
    <t>Номер</t>
  </si>
  <si>
    <t>Дата принятия</t>
  </si>
  <si>
    <t>Тип акта</t>
  </si>
  <si>
    <t>(закон/решение)</t>
  </si>
  <si>
    <t>Код бюджетной классификаци Российской Федерации</t>
  </si>
  <si>
    <t>Наименование доходов</t>
  </si>
  <si>
    <t>отклонения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</si>
  <si>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</si>
  <si>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</si>
  <si>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</si>
  <si>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</si>
  <si>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</si>
  <si>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</si>
  <si>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</si>
  <si>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</si>
  <si>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</si>
  <si>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</si>
  <si>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</si>
  <si>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</si>
  <si>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</si>
  <si>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</rPr>
      <t xml:space="preserve">налоговый агент, </t>
    </r>
    <r>
      <rPr>
        <sz val="9"/>
        <rFont val="Times New Roman"/>
        <family val="1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</si>
  <si>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</si>
  <si>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</rPr>
      <t>со статьей 227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</si>
  <si>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</si>
  <si>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</rPr>
      <t>со статьей 228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</si>
  <si>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</si>
  <si>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</rPr>
      <t>со статьей 227.1</t>
    </r>
    <r>
      <rPr>
        <sz val="9"/>
        <rFont val="Times New Roman"/>
        <family val="1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</si>
  <si>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</si>
  <si>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</si>
  <si>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</si>
  <si>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</si>
  <si>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</si>
  <si>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</si>
  <si>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</si>
  <si>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</si>
  <si>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</si>
  <si>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</si>
  <si>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</si>
  <si>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</si>
  <si>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</si>
  <si>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</si>
  <si>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</si>
  <si>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</si>
  <si>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</si>
  <si>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</si>
  <si>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</si>
  <si>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</si>
  <si>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</si>
  <si>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</si>
  <si>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</si>
  <si>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</si>
  <si>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</si>
  <si>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</si>
  <si>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</si>
  <si>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</si>
  <si>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</si>
  <si>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</si>
  <si>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</si>
  <si>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</si>
  <si>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</si>
  <si>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</si>
  <si>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</si>
  <si>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</si>
  <si>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</si>
  <si>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</si>
  <si>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</si>
  <si>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</si>
  <si>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</si>
  <si>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</si>
  <si>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</si>
  <si>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</si>
  <si>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</si>
  <si>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</si>
  <si>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</si>
  <si>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</si>
  <si>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</si>
  <si>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</si>
  <si>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</si>
  <si>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1 11 05020 00 0000 120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</si>
  <si>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</si>
  <si>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</si>
  <si>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</si>
  <si>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</si>
  <si>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</si>
  <si>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</si>
  <si>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</si>
  <si>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</si>
  <si>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</si>
  <si>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</si>
  <si>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</si>
  <si>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</si>
  <si>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</si>
  <si>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</si>
  <si>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</si>
  <si>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</si>
  <si>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</si>
  <si>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</si>
  <si>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</si>
  <si>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</si>
  <si>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</si>
  <si>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   от    продажи    земельных    участков, находящихся   в   собственности    муниципальных районов  (за  исключением   земельных   участков муниципальных     бюджетных и автономных учреждений)</t>
  </si>
  <si>
    <t>1 16 00000 00 0000 000</t>
  </si>
  <si>
    <t>ШТРАФЫ, САНКЦИИ, ВОЗМЕЩЕНИЕ УЩЕРБА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</si>
  <si>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</si>
  <si>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</si>
  <si>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</si>
  <si>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</si>
  <si>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</si>
  <si>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</si>
  <si>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</si>
  <si>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</si>
  <si>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</si>
  <si>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</si>
  <si>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</si>
  <si>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</si>
  <si>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</si>
  <si>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</si>
  <si>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</si>
  <si>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</si>
  <si>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</si>
  <si>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</si>
  <si>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</si>
  <si>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</si>
  <si>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</si>
  <si>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</si>
  <si>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</si>
  <si>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</si>
  <si>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</si>
  <si>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</si>
  <si>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2014 год</t>
  </si>
  <si>
    <t>Субсидии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бюджетными учреждениями и выплате заработной платы работникам бюджетных учреждений  в 2014году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</si>
  <si>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</si>
  <si>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</si>
  <si>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</si>
  <si>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</si>
  <si>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</si>
  <si>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</si>
  <si>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</si>
  <si>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</si>
  <si>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</si>
  <si>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</si>
  <si>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и предоставлению дотаций поселениям за счет средств областного бюджета в 2014 году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</si>
  <si>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</si>
  <si>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</si>
  <si>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</si>
  <si>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</si>
  <si>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Прочие межбюджетные трансферты на на реализацию мер социальной поддержки в соответствии с п. 1.1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в 2014 году</t>
  </si>
  <si>
    <t>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</si>
  <si>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</si>
  <si>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</si>
  <si>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>Исполнитель:</t>
  </si>
  <si>
    <t xml:space="preserve">ВСЕГО: </t>
  </si>
  <si>
    <t>Субсидии бюджетам муниципальных образований на реализацию подпрограммы «Оказание поддержки в обеспечении жильем молодых семей» на 2014-2016 годы» государственной программы Магаданской области «Обеспечение доступным и комфортным жильем жителей Магаданской области» на 2014-2016 годы» на 2014 год</t>
  </si>
  <si>
    <t>Субсидии бюджетам муниципальных образований на реализацию мероприятий поддержки развития малого и среднего предпринимательства в рамках государственной программы Магаданской области «Экономическое развитие и инновационная экономика Магаданской области на 2014-2020 годы» подпрограммы "Развитие малого и среднего предпринимательства в Магаданской области на 2014-2020 годы» на 2014 год</t>
  </si>
  <si>
    <t>Руководителя финансового органа</t>
  </si>
  <si>
    <t xml:space="preserve">             подпись</t>
  </si>
  <si>
    <t>1 09 04010 02 0000 110</t>
  </si>
  <si>
    <t xml:space="preserve">Налог на имущество предприятий 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</si>
  <si>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</si>
  <si>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</si>
  <si>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</si>
  <si>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</si>
  <si>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1 09 07050 00 0000 110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</si>
  <si>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</si>
  <si>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</si>
  <si>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1 13 00000 00 0000 000</t>
  </si>
  <si>
    <t xml:space="preserve">1 16 33000 00 0000 140 </t>
  </si>
  <si>
    <t>Денежные   взыскания   (штрафы)    за нарушение законодательства Российской  Федерации  о   размещении  заказов    на    поставки    товаров, выполнение работ, оказание услуг</t>
  </si>
  <si>
    <t>Денежные   взыскания   (штрафы)    за нарушение            законодательства Российской  Федерации  о   размещении заказов    на    поставки    товаров, выполнение  работ,   оказание   услуг для нужд муниципальных районов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</si>
  <si>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</si>
  <si>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</si>
  <si>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</si>
  <si>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образований в рамках государственной программы "Содействие развития институтов гражданского общества, межнациональному согласию, воспитанию патриотизма в Магаданской области" на 2014-2016 годы" по подпрограмме "Патриотическое воспитание жителей Магаданской области" на 2014-2016 годы" на 2014 год</t>
  </si>
  <si>
    <t xml:space="preserve">Прочие межбюджетные трансферты из резервного фонда Правительства Российской Федерации на возмещение расходов бюджетов муниципальных образований на проведение ремонтных и восстановительных работ на объектах дорожного хозяйства местного значения, находящихся в собственности муниципальных образований, в 2014 года
</t>
  </si>
  <si>
    <t>причины отклонений</t>
  </si>
  <si>
    <t>корректировка источника Закона Магаданской области №1843 от 27.12.2014г. "О внесении изменений в Закон Магаданской области "Об областном бюджете на 2014 год и плановый период 2015 и 2016 годов"</t>
  </si>
  <si>
    <t>Решение Собрания представителей</t>
  </si>
  <si>
    <t>Проект</t>
  </si>
  <si>
    <t>ФИО</t>
  </si>
  <si>
    <t>2 07 05030 10 0000 180</t>
  </si>
  <si>
    <t>2 02 04999 10 0000 151</t>
  </si>
  <si>
    <t>1 09 01030 10 0000 110</t>
  </si>
  <si>
    <t>1 09 04053 10 0000 110</t>
  </si>
  <si>
    <t>1 09 07053 10 0000 110</t>
  </si>
  <si>
    <t>1 14 06025 10 0000 430</t>
  </si>
  <si>
    <t>1 16 33050 10 0000 140</t>
  </si>
  <si>
    <t>1 16 35030 10 0000 140</t>
  </si>
  <si>
    <t>1 16 90050 10 0000 140</t>
  </si>
  <si>
    <t>2 02 02999 10 0000 151</t>
  </si>
  <si>
    <t>2 02 03021 10 0000 151</t>
  </si>
  <si>
    <t>2 02 03024 10 0000 151</t>
  </si>
  <si>
    <t>Муниципального образования "Поселок Синегорье"</t>
  </si>
  <si>
    <t>редакция 182</t>
  </si>
  <si>
    <t>редакция 178</t>
  </si>
  <si>
    <t>редакция 190</t>
  </si>
  <si>
    <t>Решение № 190 от 31.08.2015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</si>
  <si>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</si>
  <si>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</si>
  <si>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организаций</t>
  </si>
  <si>
    <t xml:space="preserve">Земельный налог </t>
  </si>
  <si>
    <t>1 06 06030 00 0000 110</t>
  </si>
  <si>
    <t>1 06 06033 13 0000 110</t>
  </si>
  <si>
    <t>1 06 06043 00 0000 110</t>
  </si>
  <si>
    <t>Земельный налог с физичиских лиц</t>
  </si>
  <si>
    <t>1 06 06043 13 0000 110</t>
  </si>
  <si>
    <t>Земельный налог с физичиских лиц, обладающих земельным участком, расположенным в границах городских поселений</t>
  </si>
  <si>
    <t>1 08 04020 01 1000 110</t>
  </si>
  <si>
    <t>1 08 04000 01 1000 110</t>
  </si>
  <si>
    <t>Государственная пошлина за совершение нотариальных действий(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</si>
  <si>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</si>
  <si>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</si>
  <si>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</si>
  <si>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</si>
  <si>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</si>
  <si>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 , а также средства от продажи права на заключение договоров аренды  за земли, находящиеся в собственности поселений ( 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</si>
  <si>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</si>
  <si>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1 11 05035 13 0000 120</t>
  </si>
  <si>
    <t>ПРОЧИЕ ДОХОДЫ КОМПЕНСАЦИИ ЗАТРАТ БЮДЖЕТОВ ПОСЕЛЕНИЙ</t>
  </si>
  <si>
    <t>1 13 02995 13 0000 130</t>
  </si>
  <si>
    <t xml:space="preserve">Прочие доходы от компенсации затрат бюджетов бюджетов поселений </t>
  </si>
  <si>
    <t>1 14 06013 13 0000 430</t>
  </si>
  <si>
    <t>114 02050 13 0000 410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</si>
  <si>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</si>
  <si>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114 02053 13 0000 410</t>
  </si>
  <si>
    <t>114 06010 13 0000 430</t>
  </si>
  <si>
    <t>1 16 90050 13 0000 140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</si>
  <si>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</si>
  <si>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2 02 01001 13 0000 151</t>
  </si>
  <si>
    <t>2 02 01003 13 0000 151</t>
  </si>
  <si>
    <t>Дотации бюджетам поселений на поддержку мер по обеспечению сбалансированности бюджетов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</si>
  <si>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</si>
  <si>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</si>
  <si>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Прочие субсидии бюджетам поселений</t>
  </si>
  <si>
    <t>2 02 02999 13 0000 151</t>
  </si>
  <si>
    <t>Субсидия бюджетам муниципальных образований в рамках подпрограммы программы "Развитие библиотечного дела в Магаданской области на 2014-2020 годы</t>
  </si>
  <si>
    <t>2 02 03003 13 0000 151</t>
  </si>
  <si>
    <t>Субвенции бюджетам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</si>
  <si>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</si>
  <si>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</si>
  <si>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</si>
  <si>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</si>
  <si>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поселений, в том числе</t>
  </si>
  <si>
    <t>Фактическое исполнение на 01.12.2015г составило 757,6 тыс.руб.;(решение судов)</t>
  </si>
  <si>
    <t>Постановление от 15 октября 2015 года №725-пп"О распределении субсидий бюджетам муниципальных образований Магаданской области на осуществление мероприятий по подготовке к осенне-зимнему отопительному периоду 2015-2016 годов"</t>
  </si>
  <si>
    <t>возвращены в О.Б. в связи с ликвидацией</t>
  </si>
  <si>
    <t>О.Г.Гаврилова</t>
  </si>
  <si>
    <t>ФИО, Гаврилова О.Г. телефон (841343) _46-477</t>
  </si>
  <si>
    <t>увеличены дотации на выплаты компенсации при увольнении ХО работников культуры</t>
  </si>
  <si>
    <t>Субсидия бюджету муниципального образования "Посёлок Синегорье" на осуществление мероприятий по подготовке к осенне-зимнему отопительному периоду 2015-2016 годов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</si>
  <si>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 основных объектов и систем жизнеобеспечения на территории Магаданской области" на 2014-2017 годы"</t>
  </si>
  <si>
    <t>Субсидии бюджетам муниципальных образований на реализацию мероприятий подпрограммы "Развитие библиотечного дела в Магаданской области" государственной программы Магаданской области "Развитие культуры в Магаданской области"   в 2014 году</t>
  </si>
  <si>
    <t>Субсидии  бюджетам муниципальных  образований на организацию отдыха и оздоровление детей в лагерях дневного пребывания в рамках подпрограммы "Организация и обеспечение отдыха и оздоровления детей в Магаданской области" на 2014-2020 годы государственной программы Магаданской области "Развитие образования в Магаданской области" на 2014-2020 годы в 2014 году образовательных учреждений  в 2014 году</t>
  </si>
  <si>
    <t>Субсидии бюджетам муниципальных образований на реализацию государственной про-граммы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муниципальным образованиям в оптимизации системы расселения в Магаданской области» на 2014-2016 годы» на 2014 год</t>
  </si>
  <si>
    <t>Прочие межбюджетные трансферты, передаваемые бюджетам поселений на реализацию районной целевой программы "Патриотическое воспитание детей, молодёжи и населения  на 2014-2016 годы"</t>
  </si>
  <si>
    <t xml:space="preserve">Прочие межбюджетные трансферты, передаваемые бюджетам поселений на реализацию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</si>
</sst>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"/>
    <numFmt numFmtId="166" formatCode="_-* #,##0.00[$€-1]_-;\-* #,##0.00[$€-1]_-;_-* &quot;-&quot;??[$€-1]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DS Goose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10"/>
      <color theme="1"/>
      <name val="Arial Cyr"/>
      <family val="2"/>
    </font>
    <font>
      <sz val="8"/>
      <color theme="1"/>
      <name val="Calibri"/>
      <family val="2"/>
      <scheme val="minor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9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hair"/>
      <bottom style="hair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6" fontId="2" fillId="0" borderId="0" applyFont="0" applyFill="0" applyBorder="0" applyAlignment="0" applyProtection="0"/>
    <xf numFmtId="0" fontId="15" fillId="0" borderId="1">
      <alignment horizontal="center" shrinkToFit="1"/>
      <protection/>
    </xf>
    <xf numFmtId="0" fontId="15" fillId="0" borderId="2">
      <alignment horizontal="center" shrinkToFit="1"/>
      <protection/>
    </xf>
    <xf numFmtId="0" fontId="16" fillId="0" borderId="3">
      <alignment horizontal="center"/>
      <protection/>
    </xf>
    <xf numFmtId="0" fontId="15" fillId="0" borderId="1">
      <alignment horizontal="right" shrinkToFit="1"/>
      <protection/>
    </xf>
    <xf numFmtId="0" fontId="15" fillId="0" borderId="1">
      <alignment horizontal="center"/>
      <protection/>
    </xf>
    <xf numFmtId="0" fontId="15" fillId="0" borderId="2">
      <alignment horizontal="center"/>
      <protection/>
    </xf>
    <xf numFmtId="0" fontId="15" fillId="0" borderId="4">
      <alignment horizontal="right" shrinkToFit="1"/>
      <protection/>
    </xf>
    <xf numFmtId="0" fontId="17" fillId="0" borderId="5">
      <alignment horizontal="center"/>
      <protection/>
    </xf>
    <xf numFmtId="0" fontId="16" fillId="0" borderId="5">
      <alignment horizontal="center"/>
      <protection/>
    </xf>
    <xf numFmtId="0" fontId="17" fillId="0" borderId="6">
      <alignment horizontal="left" vertical="center" wrapText="1"/>
      <protection/>
    </xf>
    <xf numFmtId="0" fontId="15" fillId="0" borderId="7">
      <alignment horizontal="left" wrapText="1" indent="1"/>
      <protection/>
    </xf>
    <xf numFmtId="0" fontId="15" fillId="0" borderId="8">
      <alignment horizontal="left" wrapText="1" indent="1"/>
      <protection/>
    </xf>
    <xf numFmtId="0" fontId="15" fillId="0" borderId="9">
      <alignment horizontal="center" shrinkToFit="1"/>
      <protection/>
    </xf>
    <xf numFmtId="0" fontId="15" fillId="0" borderId="10">
      <alignment horizontal="center" shrinkToFit="1"/>
      <protection/>
    </xf>
    <xf numFmtId="0" fontId="15" fillId="0" borderId="11">
      <alignment horizontal="center" shrinkToFit="1"/>
      <protection/>
    </xf>
    <xf numFmtId="0" fontId="15" fillId="0" borderId="11">
      <alignment horizontal="right" shrinkToFit="1"/>
      <protection/>
    </xf>
    <xf numFmtId="0" fontId="15" fillId="0" borderId="10">
      <alignment horizontal="center"/>
      <protection/>
    </xf>
    <xf numFmtId="0" fontId="15" fillId="0" borderId="12">
      <alignment horizontal="left" wrapText="1"/>
      <protection/>
    </xf>
    <xf numFmtId="0" fontId="15" fillId="0" borderId="7">
      <alignment horizontal="left" wrapText="1"/>
      <protection/>
    </xf>
    <xf numFmtId="0" fontId="15" fillId="0" borderId="13">
      <alignment horizontal="left" wrapText="1"/>
      <protection/>
    </xf>
    <xf numFmtId="0" fontId="18" fillId="0" borderId="14">
      <alignment horizontal="left" wrapText="1"/>
      <protection/>
    </xf>
    <xf numFmtId="0" fontId="15" fillId="0" borderId="1">
      <alignment horizontal="left" wrapText="1" indent="1"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11" xfId="0" applyFont="1" applyFill="1" applyBorder="1" applyAlignment="1">
      <alignment horizontal="center"/>
    </xf>
    <xf numFmtId="0" fontId="7" fillId="0" borderId="0" xfId="21" applyNumberFormat="1" applyFont="1" applyFill="1" applyAlignment="1">
      <alignment horizontal="right" vertical="center"/>
      <protection/>
    </xf>
    <xf numFmtId="0" fontId="7" fillId="0" borderId="0" xfId="22" applyNumberFormat="1" applyFont="1" applyFill="1" applyAlignment="1">
      <alignment/>
      <protection/>
    </xf>
    <xf numFmtId="0" fontId="2" fillId="0" borderId="0" xfId="20" applyNumberFormat="1" applyFill="1" applyAlignment="1">
      <alignment horizontal="right"/>
      <protection/>
    </xf>
    <xf numFmtId="164" fontId="0" fillId="0" borderId="0" xfId="0" applyNumberFormat="1" applyFill="1"/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165" fontId="0" fillId="0" borderId="11" xfId="0" applyNumberFormat="1" applyFont="1" applyFill="1" applyBorder="1"/>
    <xf numFmtId="0" fontId="9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NumberFormat="1" applyFont="1" applyFill="1" applyBorder="1" applyAlignment="1">
      <alignment horizontal="justify" vertical="top" wrapText="1"/>
    </xf>
    <xf numFmtId="0" fontId="14" fillId="0" borderId="0" xfId="0" applyFont="1" applyFill="1"/>
    <xf numFmtId="0" fontId="13" fillId="0" borderId="0" xfId="0" applyFont="1" applyFill="1"/>
    <xf numFmtId="164" fontId="0" fillId="0" borderId="11" xfId="0" applyNumberFormat="1" applyFill="1" applyBorder="1"/>
    <xf numFmtId="2" fontId="0" fillId="0" borderId="11" xfId="0" applyNumberFormat="1" applyFill="1" applyBorder="1"/>
    <xf numFmtId="0" fontId="0" fillId="0" borderId="11" xfId="0" applyFill="1" applyBorder="1"/>
    <xf numFmtId="49" fontId="6" fillId="0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" fillId="0" borderId="0" xfId="20" applyNumberFormat="1" applyFill="1" applyBorder="1" applyAlignment="1">
      <alignment horizontal="center"/>
      <protection/>
    </xf>
    <xf numFmtId="0" fontId="10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165" fontId="0" fillId="0" borderId="11" xfId="0" applyNumberFormat="1" applyFill="1" applyBorder="1"/>
    <xf numFmtId="0" fontId="9" fillId="0" borderId="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164" fontId="0" fillId="0" borderId="0" xfId="0" applyNumberFormat="1" applyFill="1" applyBorder="1"/>
    <xf numFmtId="165" fontId="0" fillId="0" borderId="0" xfId="0" applyNumberFormat="1" applyFont="1" applyFill="1" applyBorder="1"/>
    <xf numFmtId="14" fontId="6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wrapText="1"/>
    </xf>
    <xf numFmtId="0" fontId="9" fillId="2" borderId="10" xfId="0" applyFont="1" applyFill="1" applyBorder="1" applyAlignment="1">
      <alignment horizontal="justify" wrapText="1"/>
    </xf>
    <xf numFmtId="0" fontId="9" fillId="0" borderId="9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2" borderId="11" xfId="0" applyFont="1" applyFill="1" applyBorder="1" applyAlignment="1">
      <alignment horizontal="justify" wrapText="1"/>
    </xf>
    <xf numFmtId="3" fontId="8" fillId="2" borderId="11" xfId="21" applyNumberFormat="1" applyFont="1" applyFill="1" applyBorder="1" applyAlignment="1">
      <alignment horizontal="center" vertical="justify" wrapText="1"/>
      <protection/>
    </xf>
    <xf numFmtId="3" fontId="8" fillId="2" borderId="16" xfId="21" applyNumberFormat="1" applyFont="1" applyFill="1" applyBorder="1" applyAlignment="1">
      <alignment horizontal="center" vertical="justify" wrapText="1"/>
      <protection/>
    </xf>
    <xf numFmtId="3" fontId="8" fillId="2" borderId="17" xfId="21" applyNumberFormat="1" applyFont="1" applyFill="1" applyBorder="1" applyAlignment="1">
      <alignment horizontal="center" vertical="justify" wrapText="1"/>
      <protection/>
    </xf>
    <xf numFmtId="0" fontId="9" fillId="2" borderId="1" xfId="22" applyNumberFormat="1" applyFont="1" applyFill="1" applyBorder="1" applyAlignment="1">
      <alignment horizontal="justify" wrapText="1"/>
      <protection/>
    </xf>
    <xf numFmtId="0" fontId="8" fillId="0" borderId="17" xfId="0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0" fontId="8" fillId="0" borderId="18" xfId="0" applyFont="1" applyBorder="1" applyAlignment="1">
      <alignment horizontal="center" vertical="justify"/>
    </xf>
    <xf numFmtId="0" fontId="9" fillId="0" borderId="11" xfId="0" applyFont="1" applyBorder="1" applyAlignment="1">
      <alignment vertical="justify" wrapText="1"/>
    </xf>
    <xf numFmtId="0" fontId="9" fillId="2" borderId="1" xfId="0" applyFont="1" applyFill="1" applyBorder="1"/>
    <xf numFmtId="0" fontId="9" fillId="2" borderId="11" xfId="0" applyFont="1" applyFill="1" applyBorder="1"/>
    <xf numFmtId="0" fontId="25" fillId="2" borderId="11" xfId="0" applyFont="1" applyFill="1" applyBorder="1" applyAlignment="1">
      <alignment horizontal="justify"/>
    </xf>
    <xf numFmtId="0" fontId="8" fillId="2" borderId="18" xfId="0" applyFont="1" applyFill="1" applyBorder="1" applyAlignment="1">
      <alignment horizontal="center" vertical="justify"/>
    </xf>
    <xf numFmtId="0" fontId="8" fillId="2" borderId="19" xfId="0" applyFont="1" applyFill="1" applyBorder="1" applyAlignment="1">
      <alignment horizontal="center" vertical="justify"/>
    </xf>
    <xf numFmtId="0" fontId="9" fillId="2" borderId="20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vertical="justify" wrapText="1"/>
    </xf>
    <xf numFmtId="0" fontId="9" fillId="0" borderId="11" xfId="0" applyFont="1" applyBorder="1" applyAlignment="1">
      <alignment horizontal="justify" vertical="justify" wrapText="1"/>
    </xf>
    <xf numFmtId="0" fontId="8" fillId="3" borderId="21" xfId="21" applyNumberFormat="1" applyFont="1" applyFill="1" applyBorder="1" applyAlignment="1">
      <alignment horizontal="center" vertical="justify" wrapText="1"/>
      <protection/>
    </xf>
    <xf numFmtId="0" fontId="9" fillId="3" borderId="22" xfId="22" applyNumberFormat="1" applyFont="1" applyFill="1" applyBorder="1" applyAlignment="1">
      <alignment horizontal="justify" wrapText="1"/>
      <protection/>
    </xf>
    <xf numFmtId="164" fontId="0" fillId="3" borderId="11" xfId="0" applyNumberFormat="1" applyFill="1" applyBorder="1"/>
    <xf numFmtId="0" fontId="0" fillId="3" borderId="0" xfId="0" applyFill="1"/>
    <xf numFmtId="0" fontId="12" fillId="3" borderId="11" xfId="0" applyFont="1" applyFill="1" applyBorder="1" applyAlignment="1">
      <alignment horizontal="center" vertical="top" wrapText="1"/>
    </xf>
    <xf numFmtId="0" fontId="25" fillId="3" borderId="11" xfId="0" applyFont="1" applyFill="1" applyBorder="1" applyAlignment="1">
      <alignment horizontal="justify"/>
    </xf>
    <xf numFmtId="0" fontId="8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justify" vertical="top" wrapText="1"/>
    </xf>
    <xf numFmtId="0" fontId="0" fillId="3" borderId="11" xfId="0" applyFill="1" applyBorder="1" applyAlignment="1">
      <alignment wrapText="1"/>
    </xf>
    <xf numFmtId="0" fontId="0" fillId="3" borderId="0" xfId="0" applyFill="1" applyAlignment="1">
      <alignment wrapText="1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2" fontId="3" fillId="0" borderId="0" xfId="20" applyNumberFormat="1" applyFont="1" applyFill="1" applyAlignment="1">
      <alignment horizontal="center"/>
      <protection/>
    </xf>
    <xf numFmtId="2" fontId="4" fillId="0" borderId="0" xfId="20" applyNumberFormat="1" applyFont="1" applyFill="1" applyAlignment="1">
      <alignment horizontal="center"/>
      <protection/>
    </xf>
    <xf numFmtId="2" fontId="2" fillId="0" borderId="0" xfId="20" applyNumberForma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justify" wrapText="1"/>
    </xf>
    <xf numFmtId="164" fontId="0" fillId="3" borderId="11" xfId="0" applyNumberFormat="1" applyFill="1" applyBorder="1" applyAlignment="1">
      <alignment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ена_2" xfId="20"/>
    <cellStyle name="Обычный_Анализ бюджета 2005_Аня_уточн.28.10.05" xfId="21"/>
    <cellStyle name="Обычный_Бюджет_2005г._№ 211 от 24.11.05" xfId="22"/>
    <cellStyle name="Euro" xfId="23"/>
    <cellStyle name="xl104" xfId="24"/>
    <cellStyle name="xl106" xfId="25"/>
    <cellStyle name="xl107" xfId="26"/>
    <cellStyle name="xl109" xfId="27"/>
    <cellStyle name="xl110" xfId="28"/>
    <cellStyle name="xl111" xfId="29"/>
    <cellStyle name="xl112" xfId="30"/>
    <cellStyle name="xl114" xfId="31"/>
    <cellStyle name="xl115" xfId="32"/>
    <cellStyle name="xl30" xfId="33"/>
    <cellStyle name="xl31" xfId="34"/>
    <cellStyle name="xl32" xfId="35"/>
    <cellStyle name="xl50" xfId="36"/>
    <cellStyle name="xl51" xfId="37"/>
    <cellStyle name="xl52" xfId="38"/>
    <cellStyle name="xl56" xfId="39"/>
    <cellStyle name="xl57" xfId="40"/>
    <cellStyle name="xl91" xfId="41"/>
    <cellStyle name="xl92" xfId="42"/>
    <cellStyle name="xl94" xfId="43"/>
    <cellStyle name="xl95" xfId="44"/>
    <cellStyle name="xl96" xfId="45"/>
    <cellStyle name="Обычный 2" xfId="46"/>
    <cellStyle name="Обычный 2 10" xfId="47"/>
    <cellStyle name="Обычный 2 2" xfId="48"/>
    <cellStyle name="Обычный 2 3" xfId="49"/>
    <cellStyle name="Обычный 2 4" xfId="50"/>
    <cellStyle name="Обычный 2 5" xfId="51"/>
    <cellStyle name="Обычный 2 6" xfId="52"/>
    <cellStyle name="Обычный 2 7" xfId="53"/>
    <cellStyle name="Обычный 2 8" xfId="54"/>
    <cellStyle name="Обычный 2 9" xfId="55"/>
    <cellStyle name="Обычный 3" xfId="56"/>
    <cellStyle name="Обычный 4" xfId="57"/>
    <cellStyle name="Обычный 5" xfId="58"/>
    <cellStyle name="Процентный 2" xfId="59"/>
    <cellStyle name="Процентный 3" xfId="60"/>
    <cellStyle name="Процентный 4" xfId="61"/>
    <cellStyle name="Процентный 5" xfId="62"/>
    <cellStyle name="Тысячи [0]_Лист1" xfId="63"/>
    <cellStyle name="Тысячи_Лист1" xfId="64"/>
    <cellStyle name="Финансов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\&#1056;&#1072;&#1073;&#1086;&#1095;&#1080;&#1081;%20&#1089;&#1090;&#1086;&#1083;\&#1055;&#1050;_&#1056;&#1091;&#1089;&#1083;&#1072;&#1085;&#1072;\New%20&#1056;&#1091;&#1089;&#1083;&#1072;&#1085;&#1072;\&#1056;&#1091;&#1089;&#1083;&#1072;&#1085;&#1072;\&#1056;&#1059;&#1057;&#1051;&#1040;&#1053;~1\WORD\&#1041;&#1102;&#1076;&#1078;&#1077;&#1090;&#1099;\&#1054;&#1090;&#1095;&#1077;&#1090;_&#1082;%20&#1089;&#1074;&#1077;&#1076;&#1077;&#1085;&#1080;&#1102;%20(&#1082;&#1074;&#1072;&#1088;&#1090;&#1072;&#1083;&#1100;&#1085;&#1099;&#1081;)\&#1086;&#1090;&#1095;&#1077;&#1090;%206%20&#1084;&#1077;&#1089;%202014\&#1057;&#1074;&#1086;&#1076;&#1085;&#1072;&#1103;%20&#1073;&#1102;&#1076;&#1078;&#1077;&#1090;&#1085;&#1072;&#1103;%20&#1088;&#1086;&#1089;&#1087;&#1080;&#1089;&#1100;%20&#1082;%20&#1088;&#1077;&#1096;&#1077;&#1085;&#1080;&#1102;%20106_&#1076;&#1083;&#1103;%20&#1050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здел-подраздел"/>
      <sheetName val="Ведомственная"/>
      <sheetName val="Программы"/>
      <sheetName val="Лист1"/>
    </sheetNames>
    <sheetDataSet>
      <sheetData sheetId="0"/>
      <sheetData sheetId="1"/>
      <sheetData sheetId="2"/>
      <sheetData sheetId="3">
        <row r="1">
          <cell r="B1" t="str">
            <v>Выписка из муниципального правового акта о бюджете, </v>
          </cell>
        </row>
        <row r="4">
          <cell r="B4" t="str">
            <v>Наименование муниципального образования, в составе субъекта Российской Федерации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abSelected="1" view="pageBreakPreview" zoomScaleSheetLayoutView="100" workbookViewId="0" topLeftCell="A4">
      <selection activeCell="C143" sqref="C143"/>
    </sheetView>
  </sheetViews>
  <sheetFormatPr defaultColWidth="8.8515625" defaultRowHeight="15"/>
  <cols>
    <col min="1" max="1" width="25.28125" style="1" customWidth="1"/>
    <col min="2" max="2" width="65.7109375" style="1" customWidth="1"/>
    <col min="3" max="5" width="16.28125" style="1" customWidth="1"/>
    <col min="6" max="6" width="30.28125" style="1" customWidth="1"/>
    <col min="7" max="16384" width="8.8515625" style="1" customWidth="1"/>
  </cols>
  <sheetData>
    <row r="1" spans="1:5" ht="15.6" customHeight="1">
      <c r="A1" s="74" t="str">
        <f>'[1]Программы'!B1</f>
        <v xml:space="preserve">Выписка из муниципального правового акта о бюджете, </v>
      </c>
      <c r="B1" s="74"/>
      <c r="C1" s="74"/>
      <c r="D1" s="74"/>
      <c r="E1" s="74"/>
    </row>
    <row r="2" spans="1:5" ht="15.75">
      <c r="A2" s="74" t="s">
        <v>0</v>
      </c>
      <c r="B2" s="74"/>
      <c r="C2" s="74"/>
      <c r="D2" s="74"/>
      <c r="E2" s="74"/>
    </row>
    <row r="3" spans="1:5" ht="15.75">
      <c r="A3" s="75" t="s">
        <v>192</v>
      </c>
      <c r="B3" s="75"/>
      <c r="C3" s="75"/>
      <c r="D3" s="75"/>
      <c r="E3" s="75"/>
    </row>
    <row r="4" spans="1:5" s="2" customFormat="1" ht="15">
      <c r="A4" s="76" t="str">
        <f>'[1]Программы'!B4</f>
        <v>Наименование муниципального образования, в составе субъекта Российской Федерации</v>
      </c>
      <c r="B4" s="76"/>
      <c r="C4" s="76"/>
      <c r="D4" s="76"/>
      <c r="E4" s="76"/>
    </row>
    <row r="5" spans="1:5" s="2" customFormat="1" ht="15">
      <c r="A5" s="26"/>
      <c r="B5" s="26"/>
      <c r="C5" s="26"/>
      <c r="D5" s="26"/>
      <c r="E5" s="26"/>
    </row>
    <row r="6" spans="1:6" ht="14.45" customHeight="1">
      <c r="A6" s="77" t="s">
        <v>1</v>
      </c>
      <c r="B6" s="78" t="s">
        <v>2</v>
      </c>
      <c r="C6" s="80" t="s">
        <v>3</v>
      </c>
      <c r="D6" s="81"/>
      <c r="E6" s="81"/>
      <c r="F6" s="82"/>
    </row>
    <row r="7" spans="1:6" ht="14.45" customHeight="1">
      <c r="A7" s="77"/>
      <c r="B7" s="79"/>
      <c r="C7" s="83" t="s">
        <v>4</v>
      </c>
      <c r="D7" s="84"/>
      <c r="E7" s="84"/>
      <c r="F7" s="85"/>
    </row>
    <row r="8" spans="1:6" ht="18.75">
      <c r="A8" s="3">
        <v>160</v>
      </c>
      <c r="B8" s="34">
        <v>41999</v>
      </c>
      <c r="C8" s="68" t="s">
        <v>177</v>
      </c>
      <c r="D8" s="69"/>
      <c r="E8" s="69"/>
      <c r="F8" s="70"/>
    </row>
    <row r="9" spans="1:6" ht="18.75">
      <c r="A9" s="3" t="s">
        <v>194</v>
      </c>
      <c r="B9" s="34">
        <v>42124</v>
      </c>
      <c r="C9" s="68" t="s">
        <v>177</v>
      </c>
      <c r="D9" s="69"/>
      <c r="E9" s="69"/>
      <c r="F9" s="70"/>
    </row>
    <row r="10" spans="1:6" ht="18.75">
      <c r="A10" s="3" t="s">
        <v>193</v>
      </c>
      <c r="B10" s="34">
        <v>42156</v>
      </c>
      <c r="C10" s="68" t="s">
        <v>177</v>
      </c>
      <c r="D10" s="69"/>
      <c r="E10" s="69"/>
      <c r="F10" s="70"/>
    </row>
    <row r="11" spans="1:6" ht="18.75">
      <c r="A11" s="3" t="s">
        <v>195</v>
      </c>
      <c r="B11" s="34">
        <v>42247</v>
      </c>
      <c r="C11" s="68" t="s">
        <v>177</v>
      </c>
      <c r="D11" s="69"/>
      <c r="E11" s="69"/>
      <c r="F11" s="70"/>
    </row>
    <row r="12" spans="1:6" ht="18.75">
      <c r="A12" s="3"/>
      <c r="B12" s="3"/>
      <c r="C12" s="68"/>
      <c r="D12" s="69"/>
      <c r="E12" s="69"/>
      <c r="F12" s="70"/>
    </row>
    <row r="13" spans="1:6" ht="18.75">
      <c r="A13" s="22"/>
      <c r="B13" s="3"/>
      <c r="C13" s="71"/>
      <c r="D13" s="72"/>
      <c r="E13" s="72"/>
      <c r="F13" s="73"/>
    </row>
    <row r="14" spans="1:4" ht="16.5">
      <c r="A14" s="4"/>
      <c r="B14" s="5"/>
      <c r="C14" s="6"/>
      <c r="D14" s="7"/>
    </row>
    <row r="15" spans="1:6" ht="47.25">
      <c r="A15" s="8" t="s">
        <v>5</v>
      </c>
      <c r="B15" s="8" t="s">
        <v>6</v>
      </c>
      <c r="C15" s="9" t="s">
        <v>196</v>
      </c>
      <c r="D15" s="9" t="s">
        <v>178</v>
      </c>
      <c r="E15" s="9" t="s">
        <v>7</v>
      </c>
      <c r="F15" s="9" t="s">
        <v>175</v>
      </c>
    </row>
    <row r="16" spans="1:6" ht="15">
      <c r="A16" s="10">
        <v>1</v>
      </c>
      <c r="B16" s="10">
        <v>2</v>
      </c>
      <c r="C16" s="10">
        <v>3</v>
      </c>
      <c r="D16" s="11">
        <v>4</v>
      </c>
      <c r="E16" s="11">
        <v>5</v>
      </c>
      <c r="F16" s="11">
        <v>6</v>
      </c>
    </row>
    <row r="17" spans="1:6" ht="15">
      <c r="A17" s="27"/>
      <c r="B17" s="28" t="s">
        <v>152</v>
      </c>
      <c r="C17" s="19">
        <f>C18+C102</f>
        <v>40957</v>
      </c>
      <c r="D17" s="19">
        <f>D18+D102</f>
        <v>40425.7</v>
      </c>
      <c r="E17" s="19">
        <f>D17-C17</f>
        <v>-531.3000000000029</v>
      </c>
      <c r="F17" s="21"/>
    </row>
    <row r="18" spans="1:6" ht="15.75">
      <c r="A18" s="8" t="s">
        <v>8</v>
      </c>
      <c r="B18" s="13" t="s">
        <v>9</v>
      </c>
      <c r="C18" s="19">
        <f>C23+C28+C39+C49+C63+C78+C80+C88</f>
        <v>21786.100000000002</v>
      </c>
      <c r="D18" s="19">
        <f>D23+D28+D39+D49+D63+D78+D80+D88</f>
        <v>22176.100000000002</v>
      </c>
      <c r="E18" s="19">
        <f aca="true" t="shared" si="0" ref="E18:E81">D18-C18</f>
        <v>390</v>
      </c>
      <c r="F18" s="21"/>
    </row>
    <row r="19" spans="1:6" ht="15.75">
      <c r="A19" s="8" t="s">
        <v>10</v>
      </c>
      <c r="B19" s="13" t="s">
        <v>11</v>
      </c>
      <c r="C19" s="19">
        <f>C23</f>
        <v>17267.3</v>
      </c>
      <c r="D19" s="19">
        <f>D23</f>
        <v>17267.3</v>
      </c>
      <c r="E19" s="19">
        <f t="shared" si="0"/>
        <v>0</v>
      </c>
      <c r="F19" s="21"/>
    </row>
    <row r="20" spans="1:6" ht="15.75" hidden="1">
      <c r="A20" s="8" t="s">
        <v>12</v>
      </c>
      <c r="B20" s="13" t="s">
        <v>13</v>
      </c>
      <c r="C20" s="19"/>
      <c r="D20" s="19"/>
      <c r="E20" s="19">
        <f t="shared" si="0"/>
        <v>0</v>
      </c>
      <c r="F20" s="21"/>
    </row>
    <row r="21" spans="1:6" ht="24" hidden="1">
      <c r="A21" s="8" t="s">
        <v>14</v>
      </c>
      <c r="B21" s="13" t="s">
        <v>15</v>
      </c>
      <c r="C21" s="19"/>
      <c r="D21" s="19"/>
      <c r="E21" s="19">
        <f t="shared" si="0"/>
        <v>0</v>
      </c>
      <c r="F21" s="21"/>
    </row>
    <row r="22" spans="1:6" ht="24" hidden="1">
      <c r="A22" s="8" t="s">
        <v>16</v>
      </c>
      <c r="B22" s="13" t="s">
        <v>17</v>
      </c>
      <c r="C22" s="19"/>
      <c r="D22" s="19"/>
      <c r="E22" s="19">
        <f t="shared" si="0"/>
        <v>0</v>
      </c>
      <c r="F22" s="21"/>
    </row>
    <row r="23" spans="1:6" ht="15.75">
      <c r="A23" s="8" t="s">
        <v>18</v>
      </c>
      <c r="B23" s="13" t="s">
        <v>19</v>
      </c>
      <c r="C23" s="19">
        <f>C24+C25</f>
        <v>17267.3</v>
      </c>
      <c r="D23" s="19">
        <f>D24+D25</f>
        <v>17267.3</v>
      </c>
      <c r="E23" s="19">
        <f t="shared" si="0"/>
        <v>0</v>
      </c>
      <c r="F23" s="21"/>
    </row>
    <row r="24" spans="1:6" ht="48">
      <c r="A24" s="8" t="s">
        <v>20</v>
      </c>
      <c r="B24" s="13" t="s">
        <v>21</v>
      </c>
      <c r="C24" s="19">
        <v>17260.5</v>
      </c>
      <c r="D24" s="19">
        <v>17260.5</v>
      </c>
      <c r="E24" s="19">
        <f t="shared" si="0"/>
        <v>0</v>
      </c>
      <c r="F24" s="21"/>
    </row>
    <row r="25" spans="1:6" ht="60">
      <c r="A25" s="8" t="s">
        <v>22</v>
      </c>
      <c r="B25" s="13" t="s">
        <v>23</v>
      </c>
      <c r="C25" s="19">
        <v>6.8</v>
      </c>
      <c r="D25" s="19">
        <v>6.8</v>
      </c>
      <c r="E25" s="19">
        <f t="shared" si="0"/>
        <v>0</v>
      </c>
      <c r="F25" s="21"/>
    </row>
    <row r="26" spans="1:6" ht="24" hidden="1">
      <c r="A26" s="8" t="s">
        <v>24</v>
      </c>
      <c r="B26" s="13" t="s">
        <v>25</v>
      </c>
      <c r="C26" s="19"/>
      <c r="D26" s="19"/>
      <c r="E26" s="19">
        <f t="shared" si="0"/>
        <v>0</v>
      </c>
      <c r="F26" s="21"/>
    </row>
    <row r="27" spans="1:6" ht="48" hidden="1">
      <c r="A27" s="8" t="s">
        <v>26</v>
      </c>
      <c r="B27" s="13" t="s">
        <v>27</v>
      </c>
      <c r="C27" s="19"/>
      <c r="D27" s="19"/>
      <c r="E27" s="19">
        <f t="shared" si="0"/>
        <v>0</v>
      </c>
      <c r="F27" s="21"/>
    </row>
    <row r="28" spans="1:6" ht="24">
      <c r="A28" s="8" t="s">
        <v>28</v>
      </c>
      <c r="B28" s="13" t="s">
        <v>29</v>
      </c>
      <c r="C28" s="19">
        <f>C29</f>
        <v>583.2</v>
      </c>
      <c r="D28" s="19">
        <f>D29</f>
        <v>583.2</v>
      </c>
      <c r="E28" s="19">
        <f t="shared" si="0"/>
        <v>0</v>
      </c>
      <c r="F28" s="21"/>
    </row>
    <row r="29" spans="1:6" ht="24">
      <c r="A29" s="8" t="s">
        <v>30</v>
      </c>
      <c r="B29" s="13" t="s">
        <v>31</v>
      </c>
      <c r="C29" s="19">
        <f>C30+C31+C32+C33</f>
        <v>583.2</v>
      </c>
      <c r="D29" s="19">
        <f>D30+D31+D32+D33</f>
        <v>583.2</v>
      </c>
      <c r="E29" s="19">
        <f t="shared" si="0"/>
        <v>0</v>
      </c>
      <c r="F29" s="21"/>
    </row>
    <row r="30" spans="1:6" ht="36">
      <c r="A30" s="8" t="s">
        <v>32</v>
      </c>
      <c r="B30" s="13" t="s">
        <v>33</v>
      </c>
      <c r="C30" s="19">
        <v>194</v>
      </c>
      <c r="D30" s="19">
        <v>194</v>
      </c>
      <c r="E30" s="19">
        <f t="shared" si="0"/>
        <v>0</v>
      </c>
      <c r="F30" s="21"/>
    </row>
    <row r="31" spans="1:6" ht="48">
      <c r="A31" s="8" t="s">
        <v>34</v>
      </c>
      <c r="B31" s="13" t="s">
        <v>35</v>
      </c>
      <c r="C31" s="19">
        <v>4.2</v>
      </c>
      <c r="D31" s="19">
        <v>4.2</v>
      </c>
      <c r="E31" s="19">
        <f t="shared" si="0"/>
        <v>0</v>
      </c>
      <c r="F31" s="21"/>
    </row>
    <row r="32" spans="1:6" ht="36">
      <c r="A32" s="8" t="s">
        <v>36</v>
      </c>
      <c r="B32" s="13" t="s">
        <v>37</v>
      </c>
      <c r="C32" s="19">
        <v>378.8</v>
      </c>
      <c r="D32" s="19">
        <v>378.8</v>
      </c>
      <c r="E32" s="19">
        <f t="shared" si="0"/>
        <v>0</v>
      </c>
      <c r="F32" s="21"/>
    </row>
    <row r="33" spans="1:6" ht="36">
      <c r="A33" s="8" t="s">
        <v>38</v>
      </c>
      <c r="B33" s="13" t="s">
        <v>39</v>
      </c>
      <c r="C33" s="19">
        <v>6.2</v>
      </c>
      <c r="D33" s="19">
        <v>6.2</v>
      </c>
      <c r="E33" s="19">
        <f t="shared" si="0"/>
        <v>0</v>
      </c>
      <c r="F33" s="21"/>
    </row>
    <row r="34" spans="1:6" ht="15.75" hidden="1">
      <c r="A34" s="8" t="s">
        <v>40</v>
      </c>
      <c r="B34" s="13" t="s">
        <v>41</v>
      </c>
      <c r="C34" s="19"/>
      <c r="D34" s="19"/>
      <c r="E34" s="19">
        <f t="shared" si="0"/>
        <v>0</v>
      </c>
      <c r="F34" s="21"/>
    </row>
    <row r="35" spans="1:6" ht="15.75" hidden="1">
      <c r="A35" s="8" t="s">
        <v>42</v>
      </c>
      <c r="B35" s="13" t="s">
        <v>43</v>
      </c>
      <c r="C35" s="19"/>
      <c r="D35" s="19"/>
      <c r="E35" s="19">
        <f t="shared" si="0"/>
        <v>0</v>
      </c>
      <c r="F35" s="21"/>
    </row>
    <row r="36" spans="1:6" ht="24" hidden="1">
      <c r="A36" s="8" t="s">
        <v>44</v>
      </c>
      <c r="B36" s="13" t="s">
        <v>45</v>
      </c>
      <c r="C36" s="19"/>
      <c r="D36" s="19"/>
      <c r="E36" s="19">
        <f t="shared" si="0"/>
        <v>0</v>
      </c>
      <c r="F36" s="21"/>
    </row>
    <row r="37" spans="1:6" ht="15.75" hidden="1">
      <c r="A37" s="8" t="s">
        <v>46</v>
      </c>
      <c r="B37" s="13" t="s">
        <v>47</v>
      </c>
      <c r="C37" s="19"/>
      <c r="D37" s="19"/>
      <c r="E37" s="19">
        <f t="shared" si="0"/>
        <v>0</v>
      </c>
      <c r="F37" s="21"/>
    </row>
    <row r="38" spans="1:6" ht="16.15" customHeight="1" hidden="1">
      <c r="A38" s="8" t="s">
        <v>48</v>
      </c>
      <c r="B38" s="13" t="s">
        <v>49</v>
      </c>
      <c r="C38" s="19"/>
      <c r="D38" s="19"/>
      <c r="E38" s="19">
        <f t="shared" si="0"/>
        <v>0</v>
      </c>
      <c r="F38" s="21"/>
    </row>
    <row r="39" spans="1:6" ht="15.75">
      <c r="A39" s="8" t="s">
        <v>50</v>
      </c>
      <c r="B39" s="13" t="s">
        <v>51</v>
      </c>
      <c r="C39" s="19">
        <f>C40+C44</f>
        <v>300.9</v>
      </c>
      <c r="D39" s="19">
        <f>D40+D44</f>
        <v>300.9</v>
      </c>
      <c r="E39" s="19">
        <f t="shared" si="0"/>
        <v>0</v>
      </c>
      <c r="F39" s="21"/>
    </row>
    <row r="40" spans="1:6" ht="15.75">
      <c r="A40" s="8" t="s">
        <v>52</v>
      </c>
      <c r="B40" s="13" t="s">
        <v>53</v>
      </c>
      <c r="C40" s="19">
        <f>C41</f>
        <v>8.7</v>
      </c>
      <c r="D40" s="19">
        <f>D41</f>
        <v>8.7</v>
      </c>
      <c r="E40" s="19">
        <f t="shared" si="0"/>
        <v>0</v>
      </c>
      <c r="F40" s="21"/>
    </row>
    <row r="41" spans="1:6" ht="24">
      <c r="A41" s="8" t="s">
        <v>197</v>
      </c>
      <c r="B41" s="13" t="s">
        <v>54</v>
      </c>
      <c r="C41" s="21">
        <v>8.7</v>
      </c>
      <c r="D41" s="21">
        <v>8.7</v>
      </c>
      <c r="E41" s="19">
        <f t="shared" si="0"/>
        <v>0</v>
      </c>
      <c r="F41" s="21"/>
    </row>
    <row r="42" spans="1:6" ht="15.75" hidden="1">
      <c r="A42" s="8" t="s">
        <v>55</v>
      </c>
      <c r="B42" s="13" t="s">
        <v>56</v>
      </c>
      <c r="C42" s="19"/>
      <c r="D42" s="19"/>
      <c r="E42" s="19">
        <f t="shared" si="0"/>
        <v>0</v>
      </c>
      <c r="F42" s="21"/>
    </row>
    <row r="43" spans="1:6" ht="24" hidden="1">
      <c r="A43" s="8" t="s">
        <v>57</v>
      </c>
      <c r="B43" s="13" t="s">
        <v>58</v>
      </c>
      <c r="C43" s="19"/>
      <c r="D43" s="19"/>
      <c r="E43" s="19">
        <f t="shared" si="0"/>
        <v>0</v>
      </c>
      <c r="F43" s="21"/>
    </row>
    <row r="44" spans="1:6" ht="15.75">
      <c r="A44" s="8" t="s">
        <v>59</v>
      </c>
      <c r="B44" s="13" t="s">
        <v>200</v>
      </c>
      <c r="C44" s="19">
        <f>C45+C47</f>
        <v>292.2</v>
      </c>
      <c r="D44" s="19">
        <f>D45+D47</f>
        <v>292.2</v>
      </c>
      <c r="E44" s="19">
        <f t="shared" si="0"/>
        <v>0</v>
      </c>
      <c r="F44" s="21"/>
    </row>
    <row r="45" spans="1:6" ht="15.75">
      <c r="A45" s="8" t="s">
        <v>201</v>
      </c>
      <c r="B45" s="13" t="s">
        <v>199</v>
      </c>
      <c r="C45" s="19">
        <f>C46</f>
        <v>277.2</v>
      </c>
      <c r="D45" s="19">
        <f>D46</f>
        <v>277.2</v>
      </c>
      <c r="E45" s="19">
        <f t="shared" si="0"/>
        <v>0</v>
      </c>
      <c r="F45" s="21"/>
    </row>
    <row r="46" spans="1:6" ht="24.75">
      <c r="A46" s="8" t="s">
        <v>202</v>
      </c>
      <c r="B46" s="35" t="s">
        <v>198</v>
      </c>
      <c r="C46" s="19">
        <v>277.2</v>
      </c>
      <c r="D46" s="19">
        <v>277.2</v>
      </c>
      <c r="E46" s="19">
        <f t="shared" si="0"/>
        <v>0</v>
      </c>
      <c r="F46" s="21"/>
    </row>
    <row r="47" spans="1:6" ht="15.75">
      <c r="A47" s="8" t="s">
        <v>203</v>
      </c>
      <c r="B47" s="36" t="s">
        <v>204</v>
      </c>
      <c r="C47" s="19">
        <f>C48</f>
        <v>15</v>
      </c>
      <c r="D47" s="19">
        <f>D48</f>
        <v>15</v>
      </c>
      <c r="E47" s="19">
        <f t="shared" si="0"/>
        <v>0</v>
      </c>
      <c r="F47" s="21"/>
    </row>
    <row r="48" spans="1:6" ht="24.75">
      <c r="A48" s="8" t="s">
        <v>205</v>
      </c>
      <c r="B48" s="36" t="s">
        <v>206</v>
      </c>
      <c r="C48" s="19">
        <v>15</v>
      </c>
      <c r="D48" s="19">
        <v>15</v>
      </c>
      <c r="E48" s="19">
        <f t="shared" si="0"/>
        <v>0</v>
      </c>
      <c r="F48" s="21"/>
    </row>
    <row r="49" spans="1:6" ht="15.75">
      <c r="A49" s="8" t="s">
        <v>60</v>
      </c>
      <c r="B49" s="13" t="s">
        <v>61</v>
      </c>
      <c r="C49" s="19">
        <f>C50</f>
        <v>70</v>
      </c>
      <c r="D49" s="19">
        <f>D50</f>
        <v>70</v>
      </c>
      <c r="E49" s="19">
        <f t="shared" si="0"/>
        <v>0</v>
      </c>
      <c r="F49" s="21"/>
    </row>
    <row r="50" spans="1:6" ht="24.75">
      <c r="A50" s="8" t="s">
        <v>208</v>
      </c>
      <c r="B50" s="37" t="s">
        <v>209</v>
      </c>
      <c r="C50" s="19">
        <f>C51</f>
        <v>70</v>
      </c>
      <c r="D50" s="19">
        <f>D51</f>
        <v>70</v>
      </c>
      <c r="E50" s="19">
        <f t="shared" si="0"/>
        <v>0</v>
      </c>
      <c r="F50" s="21"/>
    </row>
    <row r="51" spans="1:6" ht="25.9" customHeight="1">
      <c r="A51" s="8" t="s">
        <v>207</v>
      </c>
      <c r="B51" s="38" t="s">
        <v>210</v>
      </c>
      <c r="C51" s="19">
        <v>70</v>
      </c>
      <c r="D51" s="19">
        <v>70</v>
      </c>
      <c r="E51" s="19">
        <f t="shared" si="0"/>
        <v>0</v>
      </c>
      <c r="F51" s="21"/>
    </row>
    <row r="52" spans="1:6" ht="24" hidden="1">
      <c r="A52" s="8" t="s">
        <v>62</v>
      </c>
      <c r="B52" s="13" t="s">
        <v>63</v>
      </c>
      <c r="C52" s="19"/>
      <c r="D52" s="19"/>
      <c r="E52" s="19">
        <f t="shared" si="0"/>
        <v>0</v>
      </c>
      <c r="F52" s="21"/>
    </row>
    <row r="53" spans="1:6" ht="24" hidden="1">
      <c r="A53" s="8" t="s">
        <v>64</v>
      </c>
      <c r="B53" s="13" t="s">
        <v>65</v>
      </c>
      <c r="C53" s="19"/>
      <c r="D53" s="19"/>
      <c r="E53" s="19">
        <f t="shared" si="0"/>
        <v>0</v>
      </c>
      <c r="F53" s="21"/>
    </row>
    <row r="54" spans="1:6" ht="24" hidden="1">
      <c r="A54" s="8" t="s">
        <v>182</v>
      </c>
      <c r="B54" s="13" t="s">
        <v>66</v>
      </c>
      <c r="C54" s="19"/>
      <c r="D54" s="19"/>
      <c r="E54" s="19">
        <f t="shared" si="0"/>
        <v>0</v>
      </c>
      <c r="F54" s="21"/>
    </row>
    <row r="55" spans="1:6" ht="15.75" hidden="1">
      <c r="A55" s="8" t="s">
        <v>67</v>
      </c>
      <c r="B55" s="13" t="s">
        <v>68</v>
      </c>
      <c r="C55" s="19"/>
      <c r="D55" s="19"/>
      <c r="E55" s="19">
        <f t="shared" si="0"/>
        <v>0</v>
      </c>
      <c r="F55" s="21"/>
    </row>
    <row r="56" spans="1:6" ht="15.75" hidden="1">
      <c r="A56" s="8" t="s">
        <v>157</v>
      </c>
      <c r="B56" s="30" t="s">
        <v>158</v>
      </c>
      <c r="C56" s="19"/>
      <c r="D56" s="19"/>
      <c r="E56" s="19">
        <f t="shared" si="0"/>
        <v>0</v>
      </c>
      <c r="F56" s="21"/>
    </row>
    <row r="57" spans="1:6" ht="15.75" hidden="1">
      <c r="A57" s="8" t="s">
        <v>69</v>
      </c>
      <c r="B57" s="13" t="s">
        <v>70</v>
      </c>
      <c r="C57" s="19"/>
      <c r="D57" s="19"/>
      <c r="E57" s="19">
        <f t="shared" si="0"/>
        <v>0</v>
      </c>
      <c r="F57" s="21"/>
    </row>
    <row r="58" spans="1:6" ht="24" hidden="1">
      <c r="A58" s="8" t="s">
        <v>183</v>
      </c>
      <c r="B58" s="13" t="s">
        <v>71</v>
      </c>
      <c r="C58" s="19"/>
      <c r="D58" s="19"/>
      <c r="E58" s="19">
        <f t="shared" si="0"/>
        <v>0</v>
      </c>
      <c r="F58" s="21"/>
    </row>
    <row r="59" spans="1:6" ht="51.6" customHeight="1" hidden="1">
      <c r="A59" s="8" t="s">
        <v>159</v>
      </c>
      <c r="B59" s="13" t="s">
        <v>160</v>
      </c>
      <c r="C59" s="19"/>
      <c r="D59" s="19"/>
      <c r="E59" s="19">
        <f t="shared" si="0"/>
        <v>0</v>
      </c>
      <c r="F59" s="21"/>
    </row>
    <row r="60" spans="1:6" ht="15.75" hidden="1">
      <c r="A60" s="8" t="s">
        <v>161</v>
      </c>
      <c r="B60" s="13" t="s">
        <v>162</v>
      </c>
      <c r="C60" s="19"/>
      <c r="D60" s="19"/>
      <c r="E60" s="19">
        <f t="shared" si="0"/>
        <v>0</v>
      </c>
      <c r="F60" s="21"/>
    </row>
    <row r="61" spans="1:6" ht="52.15" customHeight="1" hidden="1">
      <c r="A61" s="8" t="s">
        <v>163</v>
      </c>
      <c r="B61" s="13" t="s">
        <v>164</v>
      </c>
      <c r="C61" s="19"/>
      <c r="D61" s="19"/>
      <c r="E61" s="19">
        <f t="shared" si="0"/>
        <v>0</v>
      </c>
      <c r="F61" s="21"/>
    </row>
    <row r="62" spans="1:6" ht="49.9" customHeight="1" hidden="1">
      <c r="A62" s="8" t="s">
        <v>184</v>
      </c>
      <c r="B62" s="13" t="s">
        <v>165</v>
      </c>
      <c r="C62" s="19"/>
      <c r="D62" s="19"/>
      <c r="E62" s="19">
        <f t="shared" si="0"/>
        <v>0</v>
      </c>
      <c r="F62" s="21"/>
    </row>
    <row r="63" spans="1:6" ht="51" customHeight="1">
      <c r="A63" s="8" t="s">
        <v>72</v>
      </c>
      <c r="B63" s="13" t="s">
        <v>73</v>
      </c>
      <c r="C63" s="19">
        <f>C64</f>
        <v>3117.9</v>
      </c>
      <c r="D63" s="19">
        <f>D64</f>
        <v>3117.9</v>
      </c>
      <c r="E63" s="19">
        <f t="shared" si="0"/>
        <v>0</v>
      </c>
      <c r="F63" s="21"/>
    </row>
    <row r="64" spans="1:6" ht="72.75" thickBot="1">
      <c r="A64" s="8" t="s">
        <v>74</v>
      </c>
      <c r="B64" s="13" t="s">
        <v>75</v>
      </c>
      <c r="C64" s="19">
        <f>C65+C68+C70</f>
        <v>3117.9</v>
      </c>
      <c r="D64" s="19">
        <f>D65+D68+D70</f>
        <v>3117.9</v>
      </c>
      <c r="E64" s="19">
        <f t="shared" si="0"/>
        <v>0</v>
      </c>
      <c r="F64" s="21"/>
    </row>
    <row r="65" spans="1:6" ht="36.75">
      <c r="A65" s="8" t="s">
        <v>76</v>
      </c>
      <c r="B65" s="39" t="s">
        <v>213</v>
      </c>
      <c r="C65" s="19">
        <f>C66</f>
        <v>909.5</v>
      </c>
      <c r="D65" s="19">
        <f>D66</f>
        <v>909.5</v>
      </c>
      <c r="E65" s="19">
        <f t="shared" si="0"/>
        <v>0</v>
      </c>
      <c r="F65" s="21"/>
    </row>
    <row r="66" spans="1:6" ht="48.75">
      <c r="A66" s="8" t="s">
        <v>211</v>
      </c>
      <c r="B66" s="40" t="s">
        <v>212</v>
      </c>
      <c r="C66" s="19">
        <v>909.5</v>
      </c>
      <c r="D66" s="19">
        <v>909.5</v>
      </c>
      <c r="E66" s="19">
        <f t="shared" si="0"/>
        <v>0</v>
      </c>
      <c r="F66" s="21"/>
    </row>
    <row r="67" spans="1:6" ht="72" hidden="1">
      <c r="A67" s="8" t="s">
        <v>77</v>
      </c>
      <c r="B67" s="13" t="s">
        <v>78</v>
      </c>
      <c r="C67" s="19"/>
      <c r="D67" s="19"/>
      <c r="E67" s="19">
        <f t="shared" si="0"/>
        <v>0</v>
      </c>
      <c r="F67" s="21"/>
    </row>
    <row r="68" spans="1:6" ht="48.75">
      <c r="A68" s="8" t="s">
        <v>79</v>
      </c>
      <c r="B68" s="41" t="s">
        <v>216</v>
      </c>
      <c r="C68" s="19">
        <f>C69</f>
        <v>269.5</v>
      </c>
      <c r="D68" s="19">
        <f>D69</f>
        <v>269.5</v>
      </c>
      <c r="E68" s="19">
        <f t="shared" si="0"/>
        <v>0</v>
      </c>
      <c r="F68" s="21"/>
    </row>
    <row r="69" spans="1:6" ht="53.25" customHeight="1">
      <c r="A69" s="8" t="s">
        <v>214</v>
      </c>
      <c r="B69" s="41" t="s">
        <v>215</v>
      </c>
      <c r="C69" s="19">
        <v>269.5</v>
      </c>
      <c r="D69" s="19">
        <v>269.5</v>
      </c>
      <c r="E69" s="19">
        <f t="shared" si="0"/>
        <v>0</v>
      </c>
      <c r="F69" s="21"/>
    </row>
    <row r="70" spans="1:6" ht="52.5" customHeight="1">
      <c r="A70" s="8" t="s">
        <v>80</v>
      </c>
      <c r="B70" s="13" t="s">
        <v>81</v>
      </c>
      <c r="C70" s="19">
        <f>C71</f>
        <v>1938.9</v>
      </c>
      <c r="D70" s="19">
        <f>D71</f>
        <v>1938.9</v>
      </c>
      <c r="E70" s="19">
        <f t="shared" si="0"/>
        <v>0</v>
      </c>
      <c r="F70" s="21"/>
    </row>
    <row r="71" spans="1:6" ht="41.25" customHeight="1">
      <c r="A71" s="8" t="s">
        <v>217</v>
      </c>
      <c r="B71" s="13" t="s">
        <v>82</v>
      </c>
      <c r="C71" s="19">
        <v>1938.9</v>
      </c>
      <c r="D71" s="19">
        <v>1938.9</v>
      </c>
      <c r="E71" s="19">
        <f t="shared" si="0"/>
        <v>0</v>
      </c>
      <c r="F71" s="21"/>
    </row>
    <row r="72" spans="1:6" ht="19.9" customHeight="1" hidden="1">
      <c r="A72" s="8" t="s">
        <v>83</v>
      </c>
      <c r="B72" s="13" t="s">
        <v>84</v>
      </c>
      <c r="C72" s="19"/>
      <c r="D72" s="19"/>
      <c r="E72" s="19">
        <f t="shared" si="0"/>
        <v>0</v>
      </c>
      <c r="F72" s="21"/>
    </row>
    <row r="73" spans="1:6" ht="15.75" hidden="1">
      <c r="A73" s="8" t="s">
        <v>85</v>
      </c>
      <c r="B73" s="13" t="s">
        <v>86</v>
      </c>
      <c r="C73" s="19"/>
      <c r="D73" s="19"/>
      <c r="E73" s="19">
        <f t="shared" si="0"/>
        <v>0</v>
      </c>
      <c r="F73" s="21"/>
    </row>
    <row r="74" spans="1:6" ht="36" hidden="1">
      <c r="A74" s="8" t="s">
        <v>87</v>
      </c>
      <c r="B74" s="13" t="s">
        <v>88</v>
      </c>
      <c r="C74" s="19"/>
      <c r="D74" s="19"/>
      <c r="E74" s="19">
        <f t="shared" si="0"/>
        <v>0</v>
      </c>
      <c r="F74" s="21"/>
    </row>
    <row r="75" spans="1:6" ht="36" hidden="1">
      <c r="A75" s="8" t="s">
        <v>89</v>
      </c>
      <c r="B75" s="13" t="s">
        <v>90</v>
      </c>
      <c r="C75" s="19"/>
      <c r="D75" s="19"/>
      <c r="E75" s="19">
        <f t="shared" si="0"/>
        <v>0</v>
      </c>
      <c r="F75" s="21"/>
    </row>
    <row r="76" spans="1:6" ht="24" hidden="1">
      <c r="A76" s="8" t="s">
        <v>91</v>
      </c>
      <c r="B76" s="13" t="s">
        <v>92</v>
      </c>
      <c r="C76" s="19"/>
      <c r="D76" s="19"/>
      <c r="E76" s="19">
        <f t="shared" si="0"/>
        <v>0</v>
      </c>
      <c r="F76" s="21"/>
    </row>
    <row r="77" spans="1:6" ht="31.5" hidden="1">
      <c r="A77" s="8" t="s">
        <v>93</v>
      </c>
      <c r="B77" s="13" t="s">
        <v>94</v>
      </c>
      <c r="C77" s="19"/>
      <c r="D77" s="19"/>
      <c r="E77" s="19">
        <f t="shared" si="0"/>
        <v>0</v>
      </c>
      <c r="F77" s="21"/>
    </row>
    <row r="78" spans="1:6" ht="15.75">
      <c r="A78" s="8" t="s">
        <v>166</v>
      </c>
      <c r="B78" s="13" t="s">
        <v>218</v>
      </c>
      <c r="C78" s="19">
        <f>C79</f>
        <v>370</v>
      </c>
      <c r="D78" s="19">
        <f>D79</f>
        <v>760</v>
      </c>
      <c r="E78" s="19">
        <f t="shared" si="0"/>
        <v>390</v>
      </c>
      <c r="F78" s="21"/>
    </row>
    <row r="79" spans="1:12" s="61" customFormat="1" ht="45">
      <c r="A79" s="58" t="s">
        <v>219</v>
      </c>
      <c r="B79" s="59" t="s">
        <v>220</v>
      </c>
      <c r="C79" s="60">
        <v>370</v>
      </c>
      <c r="D79" s="60">
        <v>760</v>
      </c>
      <c r="E79" s="60">
        <f t="shared" si="0"/>
        <v>390</v>
      </c>
      <c r="F79" s="66" t="s">
        <v>243</v>
      </c>
      <c r="G79" s="67"/>
      <c r="H79" s="67"/>
      <c r="I79" s="67"/>
      <c r="J79" s="67"/>
      <c r="K79" s="67"/>
      <c r="L79" s="67"/>
    </row>
    <row r="80" spans="1:6" ht="24">
      <c r="A80" s="8" t="s">
        <v>95</v>
      </c>
      <c r="B80" s="13" t="s">
        <v>96</v>
      </c>
      <c r="C80" s="19">
        <f>C81+C83</f>
        <v>19.5</v>
      </c>
      <c r="D80" s="19">
        <f>D81+D83</f>
        <v>19.5</v>
      </c>
      <c r="E80" s="19">
        <f t="shared" si="0"/>
        <v>0</v>
      </c>
      <c r="F80" s="21"/>
    </row>
    <row r="81" spans="1:6" ht="48.75">
      <c r="A81" s="42" t="s">
        <v>222</v>
      </c>
      <c r="B81" s="45" t="s">
        <v>223</v>
      </c>
      <c r="C81" s="19">
        <f>C82</f>
        <v>19</v>
      </c>
      <c r="D81" s="19">
        <f>D82</f>
        <v>19</v>
      </c>
      <c r="E81" s="19">
        <f t="shared" si="0"/>
        <v>0</v>
      </c>
      <c r="F81" s="21"/>
    </row>
    <row r="82" spans="1:6" ht="48.75">
      <c r="A82" s="42" t="s">
        <v>224</v>
      </c>
      <c r="B82" s="45" t="s">
        <v>223</v>
      </c>
      <c r="C82" s="19">
        <v>19</v>
      </c>
      <c r="D82" s="19">
        <v>19</v>
      </c>
      <c r="E82" s="19">
        <f aca="true" t="shared" si="1" ref="E82:E137">D82-C82</f>
        <v>0</v>
      </c>
      <c r="F82" s="21"/>
    </row>
    <row r="83" spans="1:6" ht="24.75">
      <c r="A83" s="43" t="s">
        <v>225</v>
      </c>
      <c r="B83" s="37" t="s">
        <v>97</v>
      </c>
      <c r="C83" s="21">
        <f>C84</f>
        <v>0.5</v>
      </c>
      <c r="D83" s="21">
        <f>D84</f>
        <v>0.5</v>
      </c>
      <c r="E83" s="19">
        <f t="shared" si="1"/>
        <v>0</v>
      </c>
      <c r="F83" s="21"/>
    </row>
    <row r="84" spans="1:6" ht="24.75">
      <c r="A84" s="44" t="s">
        <v>221</v>
      </c>
      <c r="B84" s="40" t="s">
        <v>98</v>
      </c>
      <c r="C84" s="21">
        <v>0.5</v>
      </c>
      <c r="D84" s="21">
        <v>0.5</v>
      </c>
      <c r="E84" s="19">
        <f t="shared" si="1"/>
        <v>0</v>
      </c>
      <c r="F84" s="21"/>
    </row>
    <row r="85" spans="1:6" ht="24" hidden="1">
      <c r="A85" s="8" t="s">
        <v>221</v>
      </c>
      <c r="B85" s="13" t="s">
        <v>98</v>
      </c>
      <c r="C85" s="21"/>
      <c r="D85" s="21"/>
      <c r="E85" s="19">
        <f t="shared" si="1"/>
        <v>0</v>
      </c>
      <c r="F85" s="21"/>
    </row>
    <row r="86" spans="1:6" ht="48" hidden="1">
      <c r="A86" s="8" t="s">
        <v>99</v>
      </c>
      <c r="B86" s="13" t="s">
        <v>100</v>
      </c>
      <c r="C86" s="21"/>
      <c r="D86" s="21"/>
      <c r="E86" s="19">
        <f t="shared" si="1"/>
        <v>0</v>
      </c>
      <c r="F86" s="21"/>
    </row>
    <row r="87" spans="1:6" ht="36" hidden="1">
      <c r="A87" s="8" t="s">
        <v>185</v>
      </c>
      <c r="B87" s="13" t="s">
        <v>101</v>
      </c>
      <c r="C87" s="21"/>
      <c r="D87" s="21"/>
      <c r="E87" s="19">
        <f t="shared" si="1"/>
        <v>0</v>
      </c>
      <c r="F87" s="21"/>
    </row>
    <row r="88" spans="1:6" ht="15.75">
      <c r="A88" s="8" t="s">
        <v>102</v>
      </c>
      <c r="B88" s="13" t="s">
        <v>103</v>
      </c>
      <c r="C88" s="19">
        <f>C89</f>
        <v>57.3</v>
      </c>
      <c r="D88" s="19">
        <f>D89</f>
        <v>57.3</v>
      </c>
      <c r="E88" s="19">
        <f t="shared" si="1"/>
        <v>0</v>
      </c>
      <c r="F88" s="21"/>
    </row>
    <row r="89" spans="1:6" ht="24">
      <c r="A89" s="48" t="s">
        <v>114</v>
      </c>
      <c r="B89" s="49" t="s">
        <v>115</v>
      </c>
      <c r="C89" s="19">
        <f>C90</f>
        <v>57.3</v>
      </c>
      <c r="D89" s="19">
        <f>D90</f>
        <v>57.3</v>
      </c>
      <c r="E89" s="19">
        <f t="shared" si="1"/>
        <v>0</v>
      </c>
      <c r="F89" s="21"/>
    </row>
    <row r="90" spans="1:6" ht="24">
      <c r="A90" s="46" t="s">
        <v>226</v>
      </c>
      <c r="B90" s="47" t="s">
        <v>227</v>
      </c>
      <c r="C90" s="19">
        <v>57.3</v>
      </c>
      <c r="D90" s="19">
        <v>57.3</v>
      </c>
      <c r="E90" s="19">
        <f t="shared" si="1"/>
        <v>0</v>
      </c>
      <c r="F90" s="21"/>
    </row>
    <row r="91" spans="1:6" ht="48" hidden="1">
      <c r="A91" s="8" t="s">
        <v>104</v>
      </c>
      <c r="B91" s="13" t="s">
        <v>105</v>
      </c>
      <c r="C91" s="19"/>
      <c r="D91" s="19"/>
      <c r="E91" s="19">
        <f t="shared" si="1"/>
        <v>0</v>
      </c>
      <c r="F91" s="21"/>
    </row>
    <row r="92" spans="1:6" ht="48" hidden="1">
      <c r="A92" s="8" t="s">
        <v>106</v>
      </c>
      <c r="B92" s="13" t="s">
        <v>107</v>
      </c>
      <c r="C92" s="19"/>
      <c r="D92" s="19"/>
      <c r="E92" s="19">
        <f t="shared" si="1"/>
        <v>0</v>
      </c>
      <c r="F92" s="21"/>
    </row>
    <row r="93" spans="1:6" ht="72" hidden="1">
      <c r="A93" s="8" t="s">
        <v>108</v>
      </c>
      <c r="B93" s="13" t="s">
        <v>109</v>
      </c>
      <c r="C93" s="19"/>
      <c r="D93" s="19"/>
      <c r="E93" s="19">
        <f t="shared" si="1"/>
        <v>0</v>
      </c>
      <c r="F93" s="21"/>
    </row>
    <row r="94" spans="1:6" ht="15.75" hidden="1">
      <c r="A94" s="8" t="s">
        <v>110</v>
      </c>
      <c r="B94" s="13" t="s">
        <v>111</v>
      </c>
      <c r="C94" s="19"/>
      <c r="D94" s="19"/>
      <c r="E94" s="19">
        <f t="shared" si="1"/>
        <v>0</v>
      </c>
      <c r="F94" s="21"/>
    </row>
    <row r="95" spans="1:6" ht="48" hidden="1">
      <c r="A95" s="8" t="s">
        <v>112</v>
      </c>
      <c r="B95" s="13" t="s">
        <v>113</v>
      </c>
      <c r="C95" s="19"/>
      <c r="D95" s="19"/>
      <c r="E95" s="19">
        <f t="shared" si="1"/>
        <v>0</v>
      </c>
      <c r="F95" s="21"/>
    </row>
    <row r="96" spans="1:6" ht="36" hidden="1">
      <c r="A96" s="8" t="s">
        <v>167</v>
      </c>
      <c r="B96" s="13" t="s">
        <v>168</v>
      </c>
      <c r="C96" s="19"/>
      <c r="D96" s="19"/>
      <c r="E96" s="19">
        <f t="shared" si="1"/>
        <v>0</v>
      </c>
      <c r="F96" s="21"/>
    </row>
    <row r="97" spans="1:6" ht="36" hidden="1">
      <c r="A97" s="8" t="s">
        <v>186</v>
      </c>
      <c r="B97" s="13" t="s">
        <v>169</v>
      </c>
      <c r="C97" s="19"/>
      <c r="D97" s="19"/>
      <c r="E97" s="19">
        <f t="shared" si="1"/>
        <v>0</v>
      </c>
      <c r="F97" s="21"/>
    </row>
    <row r="98" spans="1:6" ht="36" hidden="1">
      <c r="A98" s="8" t="s">
        <v>187</v>
      </c>
      <c r="B98" s="13" t="s">
        <v>170</v>
      </c>
      <c r="C98" s="19"/>
      <c r="D98" s="19"/>
      <c r="E98" s="19">
        <f t="shared" si="1"/>
        <v>0</v>
      </c>
      <c r="F98" s="21"/>
    </row>
    <row r="99" spans="1:6" ht="36" hidden="1">
      <c r="A99" s="8" t="s">
        <v>171</v>
      </c>
      <c r="B99" s="13" t="s">
        <v>172</v>
      </c>
      <c r="C99" s="19"/>
      <c r="D99" s="19"/>
      <c r="E99" s="19">
        <f t="shared" si="1"/>
        <v>0</v>
      </c>
      <c r="F99" s="21"/>
    </row>
    <row r="100" spans="1:6" ht="24" hidden="1">
      <c r="A100" s="8" t="s">
        <v>114</v>
      </c>
      <c r="B100" s="13" t="s">
        <v>115</v>
      </c>
      <c r="C100" s="19"/>
      <c r="D100" s="19"/>
      <c r="E100" s="19">
        <f t="shared" si="1"/>
        <v>0</v>
      </c>
      <c r="F100" s="21"/>
    </row>
    <row r="101" spans="1:6" ht="24" hidden="1">
      <c r="A101" s="8" t="s">
        <v>188</v>
      </c>
      <c r="B101" s="13" t="s">
        <v>116</v>
      </c>
      <c r="C101" s="19"/>
      <c r="D101" s="19"/>
      <c r="E101" s="19">
        <f t="shared" si="1"/>
        <v>0</v>
      </c>
      <c r="F101" s="21"/>
    </row>
    <row r="102" spans="1:6" ht="15.75">
      <c r="A102" s="8" t="s">
        <v>117</v>
      </c>
      <c r="B102" s="13" t="s">
        <v>118</v>
      </c>
      <c r="C102" s="19">
        <f>C103</f>
        <v>19170.9</v>
      </c>
      <c r="D102" s="19">
        <f>D103</f>
        <v>18249.6</v>
      </c>
      <c r="E102" s="19">
        <f t="shared" si="1"/>
        <v>-921.3000000000029</v>
      </c>
      <c r="F102" s="21"/>
    </row>
    <row r="103" spans="1:6" ht="24">
      <c r="A103" s="8" t="s">
        <v>119</v>
      </c>
      <c r="B103" s="13" t="s">
        <v>120</v>
      </c>
      <c r="C103" s="19">
        <f>C104+C123+C133+C109</f>
        <v>19170.9</v>
      </c>
      <c r="D103" s="19">
        <f>D104+D123+D133+D109</f>
        <v>18249.6</v>
      </c>
      <c r="E103" s="19">
        <f t="shared" si="1"/>
        <v>-921.3000000000029</v>
      </c>
      <c r="F103" s="21"/>
    </row>
    <row r="104" spans="1:6" ht="15.75">
      <c r="A104" s="8" t="s">
        <v>121</v>
      </c>
      <c r="B104" s="13" t="s">
        <v>122</v>
      </c>
      <c r="C104" s="19">
        <f>C105+C107</f>
        <v>14557</v>
      </c>
      <c r="D104" s="19">
        <f>D105+D107</f>
        <v>15183.8</v>
      </c>
      <c r="E104" s="19">
        <f t="shared" si="1"/>
        <v>626.7999999999993</v>
      </c>
      <c r="F104" s="21"/>
    </row>
    <row r="105" spans="1:6" ht="15.75">
      <c r="A105" s="8" t="s">
        <v>123</v>
      </c>
      <c r="B105" s="50" t="s">
        <v>231</v>
      </c>
      <c r="C105" s="19">
        <f>C106</f>
        <v>13012</v>
      </c>
      <c r="D105" s="19">
        <f>D106</f>
        <v>13012</v>
      </c>
      <c r="E105" s="19">
        <f t="shared" si="1"/>
        <v>0</v>
      </c>
      <c r="F105" s="21"/>
    </row>
    <row r="106" spans="1:6" ht="15.75">
      <c r="A106" s="8" t="s">
        <v>228</v>
      </c>
      <c r="B106" s="51" t="s">
        <v>232</v>
      </c>
      <c r="C106" s="19">
        <v>13012</v>
      </c>
      <c r="D106" s="19">
        <v>13012</v>
      </c>
      <c r="E106" s="19">
        <f t="shared" si="1"/>
        <v>0</v>
      </c>
      <c r="F106" s="21"/>
    </row>
    <row r="107" spans="1:6" ht="15.75">
      <c r="A107" s="8" t="s">
        <v>124</v>
      </c>
      <c r="B107" s="41" t="s">
        <v>125</v>
      </c>
      <c r="C107" s="19">
        <f>C108</f>
        <v>1545</v>
      </c>
      <c r="D107" s="19">
        <f>D108</f>
        <v>2171.8</v>
      </c>
      <c r="E107" s="19">
        <f t="shared" si="1"/>
        <v>626.8000000000002</v>
      </c>
      <c r="F107" s="21"/>
    </row>
    <row r="108" spans="1:6" s="61" customFormat="1" ht="60">
      <c r="A108" s="64" t="s">
        <v>229</v>
      </c>
      <c r="B108" s="86" t="s">
        <v>230</v>
      </c>
      <c r="C108" s="87">
        <v>1545</v>
      </c>
      <c r="D108" s="87">
        <f>1545+626.8</f>
        <v>2171.8</v>
      </c>
      <c r="E108" s="60">
        <f t="shared" si="1"/>
        <v>626.8000000000002</v>
      </c>
      <c r="F108" s="66" t="s">
        <v>248</v>
      </c>
    </row>
    <row r="109" spans="1:6" ht="24">
      <c r="A109" s="8" t="s">
        <v>126</v>
      </c>
      <c r="B109" s="13" t="s">
        <v>127</v>
      </c>
      <c r="C109" s="19">
        <f>C110</f>
        <v>3805.2</v>
      </c>
      <c r="D109" s="19">
        <f>D110</f>
        <v>2278.5</v>
      </c>
      <c r="E109" s="19">
        <f t="shared" si="1"/>
        <v>-1526.6999999999998</v>
      </c>
      <c r="F109" s="21"/>
    </row>
    <row r="110" spans="1:6" ht="20.45" customHeight="1">
      <c r="A110" s="8" t="s">
        <v>128</v>
      </c>
      <c r="B110" s="13" t="s">
        <v>129</v>
      </c>
      <c r="C110" s="19">
        <f>C111</f>
        <v>3805.2</v>
      </c>
      <c r="D110" s="19">
        <f>D111</f>
        <v>2278.5</v>
      </c>
      <c r="E110" s="19">
        <f t="shared" si="1"/>
        <v>-1526.6999999999998</v>
      </c>
      <c r="F110" s="21"/>
    </row>
    <row r="111" spans="1:6" ht="15.75">
      <c r="A111" s="8" t="s">
        <v>234</v>
      </c>
      <c r="B111" s="13" t="s">
        <v>233</v>
      </c>
      <c r="C111" s="19">
        <f>C112+C113</f>
        <v>3805.2</v>
      </c>
      <c r="D111" s="19">
        <f>D112+D113</f>
        <v>2278.5</v>
      </c>
      <c r="E111" s="19">
        <f t="shared" si="1"/>
        <v>-1526.6999999999998</v>
      </c>
      <c r="F111" s="21"/>
    </row>
    <row r="112" spans="1:6" s="61" customFormat="1" ht="150">
      <c r="A112" s="62"/>
      <c r="B112" s="63" t="s">
        <v>249</v>
      </c>
      <c r="C112" s="60">
        <v>3787</v>
      </c>
      <c r="D112" s="60">
        <v>2260.3</v>
      </c>
      <c r="E112" s="60">
        <f t="shared" si="1"/>
        <v>-1526.6999999999998</v>
      </c>
      <c r="F112" s="66" t="s">
        <v>244</v>
      </c>
    </row>
    <row r="113" spans="1:6" ht="36.75">
      <c r="A113" s="14"/>
      <c r="B113" s="52" t="s">
        <v>235</v>
      </c>
      <c r="C113" s="19">
        <v>18.2</v>
      </c>
      <c r="D113" s="19">
        <v>18.2</v>
      </c>
      <c r="E113" s="19">
        <f t="shared" si="1"/>
        <v>0</v>
      </c>
      <c r="F113" s="21"/>
    </row>
    <row r="114" spans="1:6" ht="56.25" hidden="1">
      <c r="A114" s="14" t="s">
        <v>189</v>
      </c>
      <c r="B114" s="15" t="s">
        <v>250</v>
      </c>
      <c r="C114" s="29"/>
      <c r="D114" s="29"/>
      <c r="E114" s="19">
        <f t="shared" si="1"/>
        <v>0</v>
      </c>
      <c r="F114" s="21"/>
    </row>
    <row r="115" spans="1:6" ht="56.25" hidden="1">
      <c r="A115" s="14" t="s">
        <v>189</v>
      </c>
      <c r="B115" s="15" t="s">
        <v>130</v>
      </c>
      <c r="C115" s="19"/>
      <c r="D115" s="19"/>
      <c r="E115" s="19">
        <f t="shared" si="1"/>
        <v>0</v>
      </c>
      <c r="F115" s="21"/>
    </row>
    <row r="116" spans="1:6" ht="45" hidden="1">
      <c r="A116" s="14" t="s">
        <v>189</v>
      </c>
      <c r="B116" s="16" t="s">
        <v>131</v>
      </c>
      <c r="C116" s="19"/>
      <c r="D116" s="19"/>
      <c r="E116" s="19">
        <f t="shared" si="1"/>
        <v>0</v>
      </c>
      <c r="F116" s="21"/>
    </row>
    <row r="117" spans="1:6" ht="45" hidden="1">
      <c r="A117" s="14" t="s">
        <v>189</v>
      </c>
      <c r="B117" s="15" t="s">
        <v>251</v>
      </c>
      <c r="C117" s="19"/>
      <c r="D117" s="19"/>
      <c r="E117" s="19">
        <f t="shared" si="1"/>
        <v>0</v>
      </c>
      <c r="F117" s="21"/>
    </row>
    <row r="118" spans="1:6" ht="67.5" hidden="1">
      <c r="A118" s="14" t="s">
        <v>189</v>
      </c>
      <c r="B118" s="15" t="s">
        <v>252</v>
      </c>
      <c r="C118" s="19"/>
      <c r="D118" s="19"/>
      <c r="E118" s="19">
        <f t="shared" si="1"/>
        <v>0</v>
      </c>
      <c r="F118" s="21"/>
    </row>
    <row r="119" spans="1:6" ht="56.25" hidden="1">
      <c r="A119" s="14" t="s">
        <v>189</v>
      </c>
      <c r="B119" s="15" t="s">
        <v>153</v>
      </c>
      <c r="C119" s="20"/>
      <c r="D119" s="20"/>
      <c r="E119" s="19">
        <f t="shared" si="1"/>
        <v>0</v>
      </c>
      <c r="F119" s="21"/>
    </row>
    <row r="120" spans="1:6" ht="67.5" hidden="1">
      <c r="A120" s="14" t="s">
        <v>189</v>
      </c>
      <c r="B120" s="15" t="s">
        <v>154</v>
      </c>
      <c r="C120" s="20"/>
      <c r="D120" s="20"/>
      <c r="E120" s="19">
        <f t="shared" si="1"/>
        <v>0</v>
      </c>
      <c r="F120" s="21"/>
    </row>
    <row r="121" spans="1:6" ht="56.25" hidden="1">
      <c r="A121" s="14" t="s">
        <v>189</v>
      </c>
      <c r="B121" s="15" t="s">
        <v>253</v>
      </c>
      <c r="C121" s="20"/>
      <c r="D121" s="20"/>
      <c r="E121" s="19">
        <f t="shared" si="1"/>
        <v>0</v>
      </c>
      <c r="F121" s="21"/>
    </row>
    <row r="122" spans="1:6" ht="59.45" customHeight="1" hidden="1">
      <c r="A122" s="14" t="s">
        <v>189</v>
      </c>
      <c r="B122" s="15" t="s">
        <v>173</v>
      </c>
      <c r="C122" s="20"/>
      <c r="D122" s="20"/>
      <c r="E122" s="19">
        <f t="shared" si="1"/>
        <v>0</v>
      </c>
      <c r="F122" s="15" t="s">
        <v>176</v>
      </c>
    </row>
    <row r="123" spans="1:6" ht="24">
      <c r="A123" s="8" t="s">
        <v>132</v>
      </c>
      <c r="B123" s="13" t="s">
        <v>133</v>
      </c>
      <c r="C123" s="19">
        <f>C124+C126</f>
        <v>556.5</v>
      </c>
      <c r="D123" s="19">
        <f>D124+D126</f>
        <v>535.1</v>
      </c>
      <c r="E123" s="19">
        <f t="shared" si="1"/>
        <v>-21.399999999999977</v>
      </c>
      <c r="F123" s="21"/>
    </row>
    <row r="124" spans="1:6" s="61" customFormat="1" ht="30">
      <c r="A124" s="64" t="s">
        <v>134</v>
      </c>
      <c r="B124" s="65" t="s">
        <v>135</v>
      </c>
      <c r="C124" s="60">
        <f>C125</f>
        <v>89.3</v>
      </c>
      <c r="D124" s="60">
        <f>D125</f>
        <v>67.9</v>
      </c>
      <c r="E124" s="60">
        <f t="shared" si="1"/>
        <v>-21.39999999999999</v>
      </c>
      <c r="F124" s="66" t="s">
        <v>245</v>
      </c>
    </row>
    <row r="125" spans="1:6" ht="24.75">
      <c r="A125" s="8" t="s">
        <v>236</v>
      </c>
      <c r="B125" s="41" t="s">
        <v>237</v>
      </c>
      <c r="C125" s="19">
        <v>89.3</v>
      </c>
      <c r="D125" s="19">
        <v>67.9</v>
      </c>
      <c r="E125" s="19">
        <f t="shared" si="1"/>
        <v>-21.39999999999999</v>
      </c>
      <c r="F125" s="21"/>
    </row>
    <row r="126" spans="1:6" ht="24.75">
      <c r="A126" s="53" t="s">
        <v>238</v>
      </c>
      <c r="B126" s="41" t="s">
        <v>239</v>
      </c>
      <c r="C126" s="19">
        <f>C127</f>
        <v>467.2</v>
      </c>
      <c r="D126" s="19">
        <f>D127</f>
        <v>467.2</v>
      </c>
      <c r="E126" s="19">
        <f t="shared" si="1"/>
        <v>0</v>
      </c>
      <c r="F126" s="21"/>
    </row>
    <row r="127" spans="1:6" ht="25.5" thickBot="1">
      <c r="A127" s="54" t="s">
        <v>240</v>
      </c>
      <c r="B127" s="55" t="s">
        <v>241</v>
      </c>
      <c r="C127" s="19">
        <v>467.2</v>
      </c>
      <c r="D127" s="19">
        <v>467.2</v>
      </c>
      <c r="E127" s="19">
        <f t="shared" si="1"/>
        <v>0</v>
      </c>
      <c r="F127" s="21"/>
    </row>
    <row r="128" spans="1:6" ht="24" hidden="1">
      <c r="A128" s="8" t="s">
        <v>136</v>
      </c>
      <c r="B128" s="13" t="s">
        <v>137</v>
      </c>
      <c r="C128" s="19"/>
      <c r="D128" s="19"/>
      <c r="E128" s="19">
        <f t="shared" si="1"/>
        <v>0</v>
      </c>
      <c r="F128" s="21"/>
    </row>
    <row r="129" spans="1:6" ht="24" hidden="1">
      <c r="A129" s="8" t="s">
        <v>190</v>
      </c>
      <c r="B129" s="13" t="s">
        <v>138</v>
      </c>
      <c r="C129" s="19"/>
      <c r="D129" s="19"/>
      <c r="E129" s="19">
        <f t="shared" si="1"/>
        <v>0</v>
      </c>
      <c r="F129" s="21"/>
    </row>
    <row r="130" spans="1:6" ht="24" hidden="1">
      <c r="A130" s="8" t="s">
        <v>139</v>
      </c>
      <c r="B130" s="13" t="s">
        <v>140</v>
      </c>
      <c r="C130" s="19"/>
      <c r="D130" s="19"/>
      <c r="E130" s="19">
        <f t="shared" si="1"/>
        <v>0</v>
      </c>
      <c r="F130" s="21"/>
    </row>
    <row r="131" spans="1:6" ht="24" hidden="1">
      <c r="A131" s="8" t="s">
        <v>191</v>
      </c>
      <c r="B131" s="13" t="s">
        <v>141</v>
      </c>
      <c r="C131" s="19"/>
      <c r="D131" s="19"/>
      <c r="E131" s="19">
        <f t="shared" si="1"/>
        <v>0</v>
      </c>
      <c r="F131" s="21"/>
    </row>
    <row r="132" spans="1:6" ht="33.75" hidden="1">
      <c r="A132" s="14" t="s">
        <v>191</v>
      </c>
      <c r="B132" s="15" t="s">
        <v>142</v>
      </c>
      <c r="C132" s="19"/>
      <c r="D132" s="19"/>
      <c r="E132" s="19">
        <f t="shared" si="1"/>
        <v>0</v>
      </c>
      <c r="F132" s="21"/>
    </row>
    <row r="133" spans="1:6" ht="15.75">
      <c r="A133" s="8" t="s">
        <v>143</v>
      </c>
      <c r="B133" s="13" t="s">
        <v>144</v>
      </c>
      <c r="C133" s="19">
        <f>C134</f>
        <v>252.2</v>
      </c>
      <c r="D133" s="19">
        <f>D134</f>
        <v>252.2</v>
      </c>
      <c r="E133" s="19">
        <f t="shared" si="1"/>
        <v>0</v>
      </c>
      <c r="F133" s="21"/>
    </row>
    <row r="134" spans="1:6" ht="15.75">
      <c r="A134" s="8" t="s">
        <v>145</v>
      </c>
      <c r="B134" s="13" t="s">
        <v>146</v>
      </c>
      <c r="C134" s="19">
        <f>C135</f>
        <v>252.2</v>
      </c>
      <c r="D134" s="19">
        <f>D135</f>
        <v>252.2</v>
      </c>
      <c r="E134" s="19">
        <f t="shared" si="1"/>
        <v>0</v>
      </c>
      <c r="F134" s="21"/>
    </row>
    <row r="135" spans="1:6" ht="15.75">
      <c r="A135" s="8" t="s">
        <v>181</v>
      </c>
      <c r="B135" s="13" t="s">
        <v>242</v>
      </c>
      <c r="C135" s="19">
        <f>C136+C137</f>
        <v>252.2</v>
      </c>
      <c r="D135" s="19">
        <f>D136+D137</f>
        <v>252.2</v>
      </c>
      <c r="E135" s="19">
        <f t="shared" si="1"/>
        <v>0</v>
      </c>
      <c r="F135" s="21"/>
    </row>
    <row r="136" spans="1:6" ht="39" customHeight="1">
      <c r="A136" s="14"/>
      <c r="B136" s="56" t="s">
        <v>254</v>
      </c>
      <c r="C136" s="19">
        <v>130</v>
      </c>
      <c r="D136" s="19">
        <v>130</v>
      </c>
      <c r="E136" s="19">
        <f t="shared" si="1"/>
        <v>0</v>
      </c>
      <c r="F136" s="15"/>
    </row>
    <row r="137" spans="1:6" ht="47.25" customHeight="1">
      <c r="A137" s="14"/>
      <c r="B137" s="57" t="s">
        <v>255</v>
      </c>
      <c r="C137" s="19">
        <v>122.2</v>
      </c>
      <c r="D137" s="19">
        <v>122.2</v>
      </c>
      <c r="E137" s="19">
        <f t="shared" si="1"/>
        <v>0</v>
      </c>
      <c r="F137" s="15"/>
    </row>
    <row r="138" spans="1:6" ht="67.5" hidden="1">
      <c r="A138" s="14" t="s">
        <v>181</v>
      </c>
      <c r="B138" s="15" t="s">
        <v>174</v>
      </c>
      <c r="C138" s="19"/>
      <c r="D138" s="19"/>
      <c r="E138" s="12"/>
      <c r="F138" s="21"/>
    </row>
    <row r="139" spans="1:6" ht="56.25" hidden="1">
      <c r="A139" s="14" t="s">
        <v>181</v>
      </c>
      <c r="B139" s="15" t="s">
        <v>147</v>
      </c>
      <c r="C139" s="19"/>
      <c r="D139" s="19"/>
      <c r="E139" s="12"/>
      <c r="F139" s="21"/>
    </row>
    <row r="140" spans="1:6" ht="15.75" hidden="1">
      <c r="A140" s="8" t="s">
        <v>148</v>
      </c>
      <c r="B140" s="13" t="s">
        <v>149</v>
      </c>
      <c r="C140" s="19"/>
      <c r="D140" s="19"/>
      <c r="E140" s="12"/>
      <c r="F140" s="21"/>
    </row>
    <row r="141" spans="1:6" ht="15.75" hidden="1">
      <c r="A141" s="8" t="s">
        <v>180</v>
      </c>
      <c r="B141" s="13" t="s">
        <v>150</v>
      </c>
      <c r="C141" s="19"/>
      <c r="D141" s="19"/>
      <c r="E141" s="12"/>
      <c r="F141" s="21"/>
    </row>
    <row r="142" spans="1:6" ht="15.75">
      <c r="A142" s="31"/>
      <c r="B142" s="23"/>
      <c r="C142" s="32"/>
      <c r="D142" s="32"/>
      <c r="E142" s="33"/>
      <c r="F142" s="2"/>
    </row>
    <row r="143" spans="1:5" ht="15.75">
      <c r="A143" s="24" t="s">
        <v>179</v>
      </c>
      <c r="C143" s="17" t="s">
        <v>246</v>
      </c>
      <c r="E143" s="23"/>
    </row>
    <row r="144" spans="1:5" ht="15.75">
      <c r="A144" s="25" t="s">
        <v>155</v>
      </c>
      <c r="C144" s="18" t="s">
        <v>156</v>
      </c>
      <c r="E144" s="23"/>
    </row>
    <row r="145" spans="1:5" ht="15.75">
      <c r="A145" s="17"/>
      <c r="E145" s="23"/>
    </row>
    <row r="146" spans="1:5" ht="15.75">
      <c r="A146" s="17"/>
      <c r="E146" s="23"/>
    </row>
    <row r="147" ht="15.75">
      <c r="A147" s="18" t="s">
        <v>151</v>
      </c>
    </row>
    <row r="148" ht="15.75">
      <c r="A148" s="18" t="s">
        <v>247</v>
      </c>
    </row>
  </sheetData>
  <autoFilter ref="A16:E132"/>
  <mergeCells count="14">
    <mergeCell ref="C11:F11"/>
    <mergeCell ref="C12:F12"/>
    <mergeCell ref="C13:F13"/>
    <mergeCell ref="A1:E1"/>
    <mergeCell ref="A2:E2"/>
    <mergeCell ref="A3:E3"/>
    <mergeCell ref="A4:E4"/>
    <mergeCell ref="A6:A7"/>
    <mergeCell ref="B6:B7"/>
    <mergeCell ref="C6:F6"/>
    <mergeCell ref="C7:F7"/>
    <mergeCell ref="C8:F8"/>
    <mergeCell ref="C9:F9"/>
    <mergeCell ref="C10:F10"/>
  </mergeCells>
  <printOptions/>
  <pageMargins left="0.7086614173228347" right="0.31496062992125984" top="0.7480314960629921" bottom="0.35" header="0.31496062992125984" footer="0.31496062992125984"/>
  <pageSetup fitToHeight="10" fitToWidth="1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windows</cp:lastModifiedBy>
  <cp:lastPrinted>2015-02-09T08:33:03Z</cp:lastPrinted>
  <dcterms:created xsi:type="dcterms:W3CDTF">2014-10-17T06:57:02Z</dcterms:created>
  <dcterms:modified xsi:type="dcterms:W3CDTF">2015-12-21T01:40:26Z</dcterms:modified>
  <cp:category/>
  <cp:version/>
  <cp:contentType/>
  <cp:contentStatus/>
</cp:coreProperties>
</file>