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65" windowWidth="22920" windowHeight="9300"/>
  </bookViews>
  <sheets>
    <sheet name="Раздел-подраздел" sheetId="7" r:id="rId1"/>
  </sheets>
  <definedNames>
    <definedName name="_xlnm._FilterDatabase" localSheetId="0" hidden="1">'Раздел-подраздел'!$A$16:$I$59</definedName>
    <definedName name="_xlnm.Print_Titles" localSheetId="0">'Раздел-подраздел'!$13:$16</definedName>
    <definedName name="_xlnm.Print_Area" localSheetId="0">'Раздел-подраздел'!$B$1:$H$69</definedName>
  </definedNames>
  <calcPr calcId="144525"/>
</workbook>
</file>

<file path=xl/calcChain.xml><?xml version="1.0" encoding="utf-8"?>
<calcChain xmlns="http://schemas.openxmlformats.org/spreadsheetml/2006/main">
  <c r="G45" i="7" l="1"/>
  <c r="G18" i="7" l="1"/>
  <c r="E18" i="7"/>
  <c r="E51" i="7"/>
  <c r="E44" i="7"/>
  <c r="E35" i="7"/>
  <c r="G35" i="7" s="1"/>
  <c r="E31" i="7"/>
  <c r="G31" i="7" s="1"/>
  <c r="E29" i="7"/>
  <c r="G29" i="7" s="1"/>
  <c r="E27" i="7"/>
  <c r="G20" i="7"/>
  <c r="G21" i="7"/>
  <c r="G22" i="7"/>
  <c r="G23" i="7"/>
  <c r="G24" i="7"/>
  <c r="G25" i="7"/>
  <c r="G26" i="7"/>
  <c r="G27" i="7"/>
  <c r="G28" i="7"/>
  <c r="G30" i="7"/>
  <c r="G32" i="7"/>
  <c r="G33" i="7"/>
  <c r="G34" i="7"/>
  <c r="G36" i="7"/>
  <c r="G37" i="7"/>
  <c r="G38" i="7"/>
  <c r="G39" i="7"/>
  <c r="G40" i="7"/>
  <c r="G41" i="7"/>
  <c r="G42" i="7"/>
  <c r="G43" i="7"/>
  <c r="G46" i="7"/>
  <c r="G47" i="7"/>
  <c r="G48" i="7"/>
  <c r="G49" i="7"/>
  <c r="G50" i="7"/>
  <c r="G51" i="7"/>
  <c r="G52" i="7"/>
  <c r="G53" i="7"/>
  <c r="G19" i="7"/>
  <c r="F51" i="7"/>
  <c r="F44" i="7"/>
  <c r="F35" i="7"/>
  <c r="F31" i="7"/>
  <c r="F29" i="7"/>
  <c r="F27" i="7"/>
  <c r="F18" i="7"/>
  <c r="G44" i="7" l="1"/>
  <c r="F17" i="7"/>
  <c r="E17" i="7"/>
  <c r="G17" i="7" l="1"/>
</calcChain>
</file>

<file path=xl/sharedStrings.xml><?xml version="1.0" encoding="utf-8"?>
<sst xmlns="http://schemas.openxmlformats.org/spreadsheetml/2006/main" count="167" uniqueCount="94">
  <si>
    <t xml:space="preserve">Выписка из муниципального правового акта о бюджете, </t>
  </si>
  <si>
    <t>Наименование муниципального образования, в составе субъекта Российской Федерации</t>
  </si>
  <si>
    <t>Номер</t>
  </si>
  <si>
    <t>Дата принятия</t>
  </si>
  <si>
    <t>Тип акта</t>
  </si>
  <si>
    <t>сводной бюджетной росписи местного бюджета</t>
  </si>
  <si>
    <t>(закон, решение)</t>
  </si>
  <si>
    <t>Наименование показателей</t>
  </si>
  <si>
    <t>Рз</t>
  </si>
  <si>
    <t>ПР</t>
  </si>
  <si>
    <t>Отклонение</t>
  </si>
  <si>
    <t>Причина отклонений</t>
  </si>
  <si>
    <t>*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</si>
  <si>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</si>
  <si>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</si>
  <si>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</si>
  <si>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</si>
  <si>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</si>
  <si>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</si>
  <si>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</si>
  <si>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</si>
  <si>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</si>
  <si>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</si>
  <si>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</si>
  <si>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</si>
  <si>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</si>
  <si>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</si>
  <si>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</si>
  <si>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</si>
  <si>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</si>
  <si>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</si>
  <si>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</si>
  <si>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</si>
  <si>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</si>
  <si>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</si>
  <si>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</si>
  <si>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</si>
  <si>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</si>
  <si>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</si>
  <si>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</si>
  <si>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</si>
  <si>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</si>
  <si>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</si>
  <si>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</si>
  <si>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</si>
  <si>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</si>
  <si>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</si>
  <si>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</si>
  <si>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</si>
  <si>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</si>
  <si>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</si>
  <si>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</si>
  <si>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</si>
  <si>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</si>
  <si>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</si>
  <si>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</si>
  <si>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</si>
  <si>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</si>
  <si>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</si>
  <si>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</si>
  <si>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</si>
  <si>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</si>
  <si>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</si>
  <si>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</si>
  <si>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                                           подпись</t>
  </si>
  <si>
    <t>Проект</t>
  </si>
  <si>
    <t>ВСЕГО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</si>
  <si>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</si>
  <si>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</si>
  <si>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Судебная система</t>
  </si>
  <si>
    <t>Обеспечение проведения выборов и референдумов</t>
  </si>
  <si>
    <t>Жилищное хозяйство</t>
  </si>
  <si>
    <t>перераспределение ЛБО на госэкспертиза сметной документации</t>
  </si>
  <si>
    <t xml:space="preserve">уточненная сводная бюджетная роспись / РАЗДЕЛ, ПОДРАЗДЕЛ </t>
  </si>
  <si>
    <t>Решение Собрания представителей</t>
  </si>
  <si>
    <t xml:space="preserve">сокращение расходов на неиспользованные ассигнования, выделенные из бюджета на проведение выборов депутатов </t>
  </si>
  <si>
    <t xml:space="preserve">корректировка общего объема резервного фонда администрации МО </t>
  </si>
  <si>
    <t>Муниципальное образование «Поселок Синегорье»</t>
  </si>
  <si>
    <t>редакция 178</t>
  </si>
  <si>
    <t>редакция 182</t>
  </si>
  <si>
    <t>редакция 190</t>
  </si>
  <si>
    <t>26.12.2014г</t>
  </si>
  <si>
    <t>Мобилизационная и вневойсковая подготовка</t>
  </si>
  <si>
    <t xml:space="preserve">НАЦИОНАЛЬНАЯ ОБОРОНА </t>
  </si>
  <si>
    <t>компенсация за неиспользованный отпуск при увольнении в связи с окончанием полномочий</t>
  </si>
  <si>
    <t>Решение № 190  от 31.08.2015</t>
  </si>
  <si>
    <t>снят остаток средств в связи с окончанием срока полномочий  председателя Собрания с 02 ноября 2015 года</t>
  </si>
  <si>
    <t>корректировка заработной платы дворников</t>
  </si>
  <si>
    <t>компенсация за неиспользованный отпуск в связи с увольнением сотрудников, смена учредителя</t>
  </si>
  <si>
    <t>расходы перераспределены для сбалансированности бюджета</t>
  </si>
  <si>
    <t>Выплата пособий уволенным, а также компенсации при увольнении в связи с ликвидацией, а также увеличены расходы на приобретение  запчастей для автомобиля</t>
  </si>
  <si>
    <t xml:space="preserve"> Руководитель финансового органа</t>
  </si>
  <si>
    <t>О.Г.Гаврилова</t>
  </si>
  <si>
    <t>ФИО, телефон (841343) _46-477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</si>
</sst>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  <numFmt numFmtId="166" formatCode="0_ ;[Red]\-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 CYR"/>
    </font>
    <font>
      <b/>
      <sz val="8"/>
      <name val="Arial Cyr"/>
    </font>
    <font>
      <b/>
      <sz val="9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2">
      <alignment horizontal="center" shrinkToFit="1"/>
    </xf>
    <xf numFmtId="0" fontId="5" fillId="0" borderId="16">
      <alignment horizontal="center" shrinkToFit="1"/>
    </xf>
    <xf numFmtId="0" fontId="6" fillId="0" borderId="17">
      <alignment horizontal="center"/>
    </xf>
    <xf numFmtId="0" fontId="5" fillId="0" borderId="2">
      <alignment horizontal="right" shrinkToFit="1"/>
    </xf>
    <xf numFmtId="0" fontId="5" fillId="0" borderId="2">
      <alignment horizontal="center"/>
    </xf>
    <xf numFmtId="0" fontId="5" fillId="0" borderId="16">
      <alignment horizontal="center"/>
    </xf>
    <xf numFmtId="0" fontId="5" fillId="0" borderId="5">
      <alignment horizontal="right" shrinkToFit="1"/>
    </xf>
    <xf numFmtId="0" fontId="7" fillId="0" borderId="15">
      <alignment horizontal="center"/>
    </xf>
    <xf numFmtId="0" fontId="6" fillId="0" borderId="15">
      <alignment horizontal="center"/>
    </xf>
    <xf numFmtId="0" fontId="7" fillId="0" borderId="18">
      <alignment horizontal="left" vertical="center" wrapText="1"/>
    </xf>
    <xf numFmtId="0" fontId="5" fillId="0" borderId="19">
      <alignment horizontal="left" wrapText="1" indent="1"/>
    </xf>
    <xf numFmtId="0" fontId="5" fillId="0" borderId="20">
      <alignment horizontal="left" wrapText="1" indent="1"/>
    </xf>
    <xf numFmtId="0" fontId="5" fillId="0" borderId="14">
      <alignment horizontal="center" shrinkToFit="1"/>
    </xf>
    <xf numFmtId="0" fontId="5" fillId="0" borderId="3">
      <alignment horizontal="center" shrinkToFit="1"/>
    </xf>
    <xf numFmtId="0" fontId="5" fillId="0" borderId="1">
      <alignment horizontal="center" shrinkToFit="1"/>
    </xf>
    <xf numFmtId="0" fontId="5" fillId="0" borderId="1">
      <alignment horizontal="right" shrinkToFit="1"/>
    </xf>
    <xf numFmtId="0" fontId="5" fillId="0" borderId="3">
      <alignment horizontal="center"/>
    </xf>
    <xf numFmtId="0" fontId="5" fillId="0" borderId="21">
      <alignment horizontal="left" wrapText="1"/>
    </xf>
    <xf numFmtId="0" fontId="5" fillId="0" borderId="19">
      <alignment horizontal="left" wrapText="1"/>
    </xf>
    <xf numFmtId="0" fontId="5" fillId="0" borderId="9">
      <alignment horizontal="left" wrapText="1"/>
    </xf>
    <xf numFmtId="0" fontId="8" fillId="0" borderId="22">
      <alignment horizontal="left" wrapText="1"/>
    </xf>
    <xf numFmtId="0" fontId="5" fillId="0" borderId="2">
      <alignment horizontal="left" wrapText="1" indent="1"/>
    </xf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49" fontId="15" fillId="0" borderId="24" xfId="3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top" wrapText="1"/>
    </xf>
    <xf numFmtId="49" fontId="19" fillId="0" borderId="1" xfId="3" applyNumberFormat="1" applyFont="1" applyFill="1" applyBorder="1" applyAlignment="1">
      <alignment horizontal="center"/>
    </xf>
    <xf numFmtId="0" fontId="14" fillId="0" borderId="1" xfId="3" applyNumberFormat="1" applyFont="1" applyFill="1" applyBorder="1"/>
    <xf numFmtId="0" fontId="20" fillId="0" borderId="0" xfId="0" applyFont="1" applyFill="1"/>
    <xf numFmtId="0" fontId="13" fillId="0" borderId="0" xfId="0" applyFont="1" applyFill="1"/>
    <xf numFmtId="0" fontId="16" fillId="0" borderId="1" xfId="3" applyFont="1" applyFill="1" applyBorder="1" applyAlignment="1">
      <alignment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vertical="top" wrapText="1"/>
    </xf>
    <xf numFmtId="49" fontId="14" fillId="0" borderId="1" xfId="3" applyNumberFormat="1" applyFont="1" applyFill="1" applyBorder="1" applyAlignment="1">
      <alignment horizontal="center"/>
    </xf>
    <xf numFmtId="0" fontId="18" fillId="0" borderId="1" xfId="3" applyFont="1" applyFill="1" applyBorder="1" applyAlignment="1">
      <alignment vertical="center" wrapText="1"/>
    </xf>
    <xf numFmtId="49" fontId="18" fillId="0" borderId="1" xfId="3" applyNumberFormat="1" applyFont="1" applyFill="1" applyBorder="1" applyAlignment="1"/>
    <xf numFmtId="49" fontId="18" fillId="0" borderId="1" xfId="3" applyNumberFormat="1" applyFont="1" applyFill="1" applyBorder="1" applyAlignment="1">
      <alignment wrapText="1"/>
    </xf>
    <xf numFmtId="49" fontId="18" fillId="0" borderId="1" xfId="3" applyNumberFormat="1" applyFont="1" applyFill="1" applyBorder="1" applyAlignment="1">
      <alignment vertical="top" wrapText="1"/>
    </xf>
    <xf numFmtId="0" fontId="2" fillId="0" borderId="0" xfId="48" applyFill="1"/>
    <xf numFmtId="49" fontId="3" fillId="0" borderId="0" xfId="3" applyNumberFormat="1" applyFont="1" applyFill="1" applyAlignment="1">
      <alignment horizontal="center"/>
    </xf>
    <xf numFmtId="0" fontId="15" fillId="0" borderId="1" xfId="3" applyFont="1" applyFill="1" applyBorder="1" applyAlignment="1">
      <alignment horizontal="center" vertical="center"/>
    </xf>
    <xf numFmtId="166" fontId="15" fillId="0" borderId="1" xfId="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2" fillId="0" borderId="1" xfId="3" applyFont="1" applyFill="1" applyBorder="1"/>
    <xf numFmtId="0" fontId="22" fillId="0" borderId="1" xfId="3" applyFont="1" applyFill="1" applyBorder="1"/>
    <xf numFmtId="0" fontId="23" fillId="0" borderId="1" xfId="3" applyFont="1" applyFill="1" applyBorder="1"/>
    <xf numFmtId="0" fontId="24" fillId="0" borderId="1" xfId="3" applyFont="1" applyFill="1" applyBorder="1"/>
    <xf numFmtId="0" fontId="3" fillId="0" borderId="1" xfId="3" applyFont="1" applyFill="1" applyBorder="1" applyAlignment="1">
      <alignment vertical="top" wrapText="1"/>
    </xf>
    <xf numFmtId="2" fontId="14" fillId="0" borderId="1" xfId="3" applyNumberFormat="1" applyFont="1" applyFill="1" applyBorder="1"/>
    <xf numFmtId="49" fontId="18" fillId="0" borderId="0" xfId="3" applyNumberFormat="1" applyFont="1" applyFill="1" applyBorder="1" applyAlignment="1">
      <alignment wrapText="1"/>
    </xf>
    <xf numFmtId="49" fontId="19" fillId="0" borderId="0" xfId="3" applyNumberFormat="1" applyFont="1" applyFill="1" applyBorder="1" applyAlignment="1">
      <alignment horizontal="center"/>
    </xf>
    <xf numFmtId="0" fontId="14" fillId="0" borderId="0" xfId="3" applyNumberFormat="1" applyFont="1" applyFill="1" applyBorder="1"/>
    <xf numFmtId="0" fontId="2" fillId="0" borderId="0" xfId="3" applyFont="1" applyFill="1" applyBorder="1"/>
    <xf numFmtId="0" fontId="3" fillId="0" borderId="0" xfId="3" applyFont="1" applyFill="1" applyBorder="1" applyAlignment="1">
      <alignment vertical="top" wrapText="1"/>
    </xf>
    <xf numFmtId="49" fontId="18" fillId="0" borderId="8" xfId="3" applyNumberFormat="1" applyFont="1" applyFill="1" applyBorder="1" applyAlignment="1">
      <alignment wrapText="1"/>
    </xf>
    <xf numFmtId="0" fontId="14" fillId="0" borderId="8" xfId="3" applyNumberFormat="1" applyFont="1" applyFill="1" applyBorder="1"/>
    <xf numFmtId="0" fontId="11" fillId="0" borderId="1" xfId="0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4" fontId="14" fillId="0" borderId="1" xfId="3" applyNumberFormat="1" applyFont="1" applyFill="1" applyBorder="1"/>
    <xf numFmtId="0" fontId="14" fillId="0" borderId="27" xfId="0" applyFont="1" applyBorder="1" applyAlignment="1">
      <alignment horizontal="justify" vertical="justify" wrapText="1"/>
    </xf>
    <xf numFmtId="0" fontId="18" fillId="0" borderId="26" xfId="0" applyFont="1" applyBorder="1" applyAlignment="1">
      <alignment horizontal="justify" vertical="justify" wrapText="1"/>
    </xf>
    <xf numFmtId="164" fontId="17" fillId="0" borderId="1" xfId="3" applyNumberFormat="1" applyFont="1" applyFill="1" applyBorder="1"/>
    <xf numFmtId="164" fontId="2" fillId="0" borderId="1" xfId="3" applyNumberFormat="1" applyFont="1" applyFill="1" applyBorder="1"/>
    <xf numFmtId="0" fontId="23" fillId="0" borderId="1" xfId="3" applyFont="1" applyFill="1" applyBorder="1" applyAlignment="1">
      <alignment wrapText="1"/>
    </xf>
    <xf numFmtId="0" fontId="14" fillId="0" borderId="23" xfId="3" applyNumberFormat="1" applyFont="1" applyFill="1" applyBorder="1" applyAlignment="1">
      <alignment horizontal="center" vertical="center" wrapText="1"/>
    </xf>
    <xf numFmtId="0" fontId="14" fillId="0" borderId="24" xfId="3" applyNumberFormat="1" applyFont="1" applyFill="1" applyBorder="1" applyAlignment="1">
      <alignment horizontal="center" vertical="center" wrapText="1"/>
    </xf>
    <xf numFmtId="0" fontId="14" fillId="0" borderId="25" xfId="3" applyNumberFormat="1" applyFont="1" applyFill="1" applyBorder="1" applyAlignment="1">
      <alignment horizontal="center" vertical="center" wrapText="1"/>
    </xf>
    <xf numFmtId="14" fontId="11" fillId="0" borderId="7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23" xfId="3" applyFont="1" applyFill="1" applyBorder="1" applyAlignment="1">
      <alignment horizontal="center" vertical="center" wrapText="1"/>
    </xf>
    <xf numFmtId="0" fontId="14" fillId="0" borderId="24" xfId="3" applyFont="1" applyFill="1" applyBorder="1" applyAlignment="1">
      <alignment horizontal="center" vertical="center" wrapText="1"/>
    </xf>
    <xf numFmtId="0" fontId="14" fillId="0" borderId="25" xfId="3" applyFont="1" applyFill="1" applyBorder="1" applyAlignment="1">
      <alignment horizontal="center" vertical="center" wrapText="1"/>
    </xf>
    <xf numFmtId="49" fontId="14" fillId="0" borderId="23" xfId="3" applyNumberFormat="1" applyFont="1" applyFill="1" applyBorder="1" applyAlignment="1">
      <alignment horizontal="center" vertical="center" wrapText="1"/>
    </xf>
    <xf numFmtId="49" fontId="14" fillId="0" borderId="24" xfId="3" applyNumberFormat="1" applyFont="1" applyFill="1" applyBorder="1" applyAlignment="1">
      <alignment horizontal="center" vertical="center" wrapText="1"/>
    </xf>
    <xf numFmtId="49" fontId="14" fillId="0" borderId="25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</cellXfs>
  <cellStyles count="50">
    <cellStyle name="Euro" xfId="2"/>
    <cellStyle name="xl104" xfId="10"/>
    <cellStyle name="xl106" xfId="11"/>
    <cellStyle name="xl107" xfId="12"/>
    <cellStyle name="xl109" xfId="13"/>
    <cellStyle name="xl110" xfId="14"/>
    <cellStyle name="xl111" xfId="15"/>
    <cellStyle name="xl112" xfId="16"/>
    <cellStyle name="xl114" xfId="17"/>
    <cellStyle name="xl115" xfId="18"/>
    <cellStyle name="xl30" xfId="19"/>
    <cellStyle name="xl31" xfId="20"/>
    <cellStyle name="xl32" xfId="21"/>
    <cellStyle name="xl50" xfId="22"/>
    <cellStyle name="xl51" xfId="23"/>
    <cellStyle name="xl52" xfId="24"/>
    <cellStyle name="xl56" xfId="25"/>
    <cellStyle name="xl57" xfId="26"/>
    <cellStyle name="xl91" xfId="27"/>
    <cellStyle name="xl92" xfId="28"/>
    <cellStyle name="xl94" xfId="29"/>
    <cellStyle name="xl95" xfId="30"/>
    <cellStyle name="xl96" xfId="31"/>
    <cellStyle name="Обычный" xfId="0" builtinId="0"/>
    <cellStyle name="Обычный 2" xfId="4"/>
    <cellStyle name="Обычный 2 10" xfId="32"/>
    <cellStyle name="Обычный 2 2" xfId="33"/>
    <cellStyle name="Обычный 2 3" xfId="34"/>
    <cellStyle name="Обычный 2 4" xfId="35"/>
    <cellStyle name="Обычный 2 5" xfId="36"/>
    <cellStyle name="Обычный 2 6" xfId="37"/>
    <cellStyle name="Обычный 2 7" xfId="38"/>
    <cellStyle name="Обычный 2 8" xfId="39"/>
    <cellStyle name="Обычный 2 9" xfId="40"/>
    <cellStyle name="Обычный 3" xfId="5"/>
    <cellStyle name="Обычный 3 2" xfId="47"/>
    <cellStyle name="Обычный 4" xfId="6"/>
    <cellStyle name="Обычный 5" xfId="7"/>
    <cellStyle name="Обычный 5 2" xfId="48"/>
    <cellStyle name="Обычный 6" xfId="8"/>
    <cellStyle name="Обычный 7" xfId="9"/>
    <cellStyle name="Обычный 8" xfId="1"/>
    <cellStyle name="Обычный_Лена_2" xfId="3"/>
    <cellStyle name="Процентный 2" xfId="41"/>
    <cellStyle name="Процентный 3" xfId="42"/>
    <cellStyle name="Процентный 4" xfId="43"/>
    <cellStyle name="Процентный 5" xfId="49"/>
    <cellStyle name="Тысячи [0]_Лист1" xfId="44"/>
    <cellStyle name="Тысячи_Лист1" xfId="45"/>
    <cellStyle name="Финансовы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view="pageBreakPreview" zoomScale="78" zoomScaleSheetLayoutView="78" workbookViewId="0">
      <selection activeCell="G45" sqref="G45"/>
    </sheetView>
  </sheetViews>
  <sheetFormatPr defaultColWidth="9.140625" defaultRowHeight="15" x14ac:dyDescent="0.25"/>
  <cols>
    <col min="1" max="1" width="4.140625" style="1" customWidth="1"/>
    <col min="2" max="2" width="50.42578125" style="1" customWidth="1"/>
    <col min="3" max="4" width="10.5703125" style="1" customWidth="1"/>
    <col min="5" max="5" width="20" style="1" customWidth="1"/>
    <col min="6" max="6" width="22" style="1" customWidth="1"/>
    <col min="7" max="7" width="20.7109375" style="1" customWidth="1"/>
    <col min="8" max="8" width="89.7109375" style="1" customWidth="1"/>
    <col min="9" max="16384" width="9.140625" style="1"/>
  </cols>
  <sheetData>
    <row r="1" spans="2:8" ht="18.75" x14ac:dyDescent="0.3">
      <c r="B1" s="58" t="s">
        <v>0</v>
      </c>
      <c r="C1" s="58"/>
      <c r="D1" s="58"/>
      <c r="E1" s="58"/>
      <c r="F1" s="58"/>
      <c r="G1" s="58"/>
      <c r="H1" s="58"/>
    </row>
    <row r="2" spans="2:8" ht="18.75" x14ac:dyDescent="0.3">
      <c r="B2" s="58" t="s">
        <v>5</v>
      </c>
      <c r="C2" s="58"/>
      <c r="D2" s="58"/>
      <c r="E2" s="58"/>
      <c r="F2" s="58"/>
      <c r="G2" s="58"/>
      <c r="H2" s="58"/>
    </row>
    <row r="3" spans="2:8" ht="20.25" x14ac:dyDescent="0.3">
      <c r="B3" s="59" t="s">
        <v>77</v>
      </c>
      <c r="C3" s="59"/>
      <c r="D3" s="59"/>
      <c r="E3" s="59"/>
      <c r="F3" s="59"/>
      <c r="G3" s="59"/>
      <c r="H3" s="59"/>
    </row>
    <row r="4" spans="2:8" ht="15.75" x14ac:dyDescent="0.25">
      <c r="B4" s="60" t="s">
        <v>1</v>
      </c>
      <c r="C4" s="60"/>
      <c r="D4" s="60"/>
      <c r="E4" s="60"/>
      <c r="F4" s="60"/>
      <c r="G4" s="60"/>
      <c r="H4" s="60"/>
    </row>
    <row r="5" spans="2:8" ht="18.75" x14ac:dyDescent="0.3">
      <c r="B5" s="61" t="s">
        <v>2</v>
      </c>
      <c r="C5" s="63" t="s">
        <v>3</v>
      </c>
      <c r="D5" s="64"/>
      <c r="E5" s="67" t="s">
        <v>4</v>
      </c>
      <c r="F5" s="68"/>
      <c r="G5" s="68"/>
      <c r="H5" s="69"/>
    </row>
    <row r="6" spans="2:8" ht="18.75" x14ac:dyDescent="0.3">
      <c r="B6" s="62"/>
      <c r="C6" s="65"/>
      <c r="D6" s="66"/>
      <c r="E6" s="70" t="s">
        <v>6</v>
      </c>
      <c r="F6" s="71"/>
      <c r="G6" s="71"/>
      <c r="H6" s="72"/>
    </row>
    <row r="7" spans="2:8" ht="18.75" x14ac:dyDescent="0.3">
      <c r="B7" s="35">
        <v>160</v>
      </c>
      <c r="C7" s="50" t="s">
        <v>81</v>
      </c>
      <c r="D7" s="51"/>
      <c r="E7" s="49" t="s">
        <v>74</v>
      </c>
      <c r="F7" s="49"/>
      <c r="G7" s="49"/>
      <c r="H7" s="49"/>
    </row>
    <row r="8" spans="2:8" ht="18.75" x14ac:dyDescent="0.3">
      <c r="B8" s="35" t="s">
        <v>78</v>
      </c>
      <c r="C8" s="47">
        <v>42124</v>
      </c>
      <c r="D8" s="48"/>
      <c r="E8" s="49" t="s">
        <v>74</v>
      </c>
      <c r="F8" s="49"/>
      <c r="G8" s="49"/>
      <c r="H8" s="49"/>
    </row>
    <row r="9" spans="2:8" ht="19.899999999999999" customHeight="1" x14ac:dyDescent="0.3">
      <c r="B9" s="35" t="s">
        <v>79</v>
      </c>
      <c r="C9" s="47">
        <v>42156</v>
      </c>
      <c r="D9" s="48"/>
      <c r="E9" s="49" t="s">
        <v>74</v>
      </c>
      <c r="F9" s="49"/>
      <c r="G9" s="49"/>
      <c r="H9" s="49"/>
    </row>
    <row r="10" spans="2:8" ht="19.899999999999999" customHeight="1" x14ac:dyDescent="0.3">
      <c r="B10" s="35" t="s">
        <v>80</v>
      </c>
      <c r="C10" s="47">
        <v>42247</v>
      </c>
      <c r="D10" s="48"/>
      <c r="E10" s="49" t="s">
        <v>74</v>
      </c>
      <c r="F10" s="49"/>
      <c r="G10" s="49"/>
      <c r="H10" s="49"/>
    </row>
    <row r="11" spans="2:8" ht="19.899999999999999" customHeight="1" x14ac:dyDescent="0.3">
      <c r="B11" s="35"/>
      <c r="C11" s="36"/>
      <c r="D11" s="37"/>
      <c r="E11" s="49" t="s">
        <v>73</v>
      </c>
      <c r="F11" s="49"/>
      <c r="G11" s="49"/>
      <c r="H11" s="49"/>
    </row>
    <row r="12" spans="2:8" ht="15.75" customHeight="1" thickBot="1" x14ac:dyDescent="0.3">
      <c r="B12" s="16"/>
      <c r="C12" s="16"/>
      <c r="D12" s="16"/>
      <c r="E12" s="17"/>
    </row>
    <row r="13" spans="2:8" ht="15" customHeight="1" x14ac:dyDescent="0.25">
      <c r="B13" s="52" t="s">
        <v>7</v>
      </c>
      <c r="C13" s="55" t="s">
        <v>8</v>
      </c>
      <c r="D13" s="55" t="s">
        <v>9</v>
      </c>
      <c r="E13" s="44" t="s">
        <v>65</v>
      </c>
      <c r="F13" s="44" t="s">
        <v>85</v>
      </c>
      <c r="G13" s="44" t="s">
        <v>10</v>
      </c>
      <c r="H13" s="44" t="s">
        <v>11</v>
      </c>
    </row>
    <row r="14" spans="2:8" ht="22.5" customHeight="1" x14ac:dyDescent="0.25">
      <c r="B14" s="53"/>
      <c r="C14" s="56"/>
      <c r="D14" s="56"/>
      <c r="E14" s="45"/>
      <c r="F14" s="45"/>
      <c r="G14" s="45"/>
      <c r="H14" s="45"/>
    </row>
    <row r="15" spans="2:8" ht="22.5" customHeight="1" thickBot="1" x14ac:dyDescent="0.3">
      <c r="B15" s="54"/>
      <c r="C15" s="57"/>
      <c r="D15" s="57"/>
      <c r="E15" s="46"/>
      <c r="F15" s="46"/>
      <c r="G15" s="46"/>
      <c r="H15" s="46"/>
    </row>
    <row r="16" spans="2:8" x14ac:dyDescent="0.25">
      <c r="B16" s="18">
        <v>1</v>
      </c>
      <c r="C16" s="9">
        <v>2</v>
      </c>
      <c r="D16" s="9">
        <v>3</v>
      </c>
      <c r="E16" s="19">
        <v>4</v>
      </c>
      <c r="F16" s="2">
        <v>5</v>
      </c>
      <c r="G16" s="2">
        <v>6</v>
      </c>
      <c r="H16" s="2">
        <v>7</v>
      </c>
    </row>
    <row r="17" spans="1:8" ht="18" x14ac:dyDescent="0.25">
      <c r="A17" s="20" t="s">
        <v>12</v>
      </c>
      <c r="B17" s="8" t="s">
        <v>66</v>
      </c>
      <c r="C17" s="9"/>
      <c r="D17" s="9"/>
      <c r="E17" s="41">
        <f>E18+E27+E29+E31+E35+E44+E51</f>
        <v>48681.899999999994</v>
      </c>
      <c r="F17" s="41">
        <f>F18+F27+F29+F31+F35+F44+F51</f>
        <v>49630.099999999991</v>
      </c>
      <c r="G17" s="42">
        <f>E17-F17</f>
        <v>-948.19999999999709</v>
      </c>
      <c r="H17" s="22"/>
    </row>
    <row r="18" spans="1:8" x14ac:dyDescent="0.25">
      <c r="A18" s="20" t="s">
        <v>12</v>
      </c>
      <c r="B18" s="10" t="s">
        <v>13</v>
      </c>
      <c r="C18" s="11" t="s">
        <v>14</v>
      </c>
      <c r="D18" s="11"/>
      <c r="E18" s="38">
        <f>E19+E20+E21+E25+E26</f>
        <v>19928.5</v>
      </c>
      <c r="F18" s="38">
        <f>F19+F20+F21+F25+F26</f>
        <v>18993.699999999997</v>
      </c>
      <c r="G18" s="42">
        <f>E18-F18</f>
        <v>934.80000000000291</v>
      </c>
      <c r="H18" s="23"/>
    </row>
    <row r="19" spans="1:8" ht="38.25" x14ac:dyDescent="0.25">
      <c r="A19" s="20" t="s">
        <v>12</v>
      </c>
      <c r="B19" s="3" t="s">
        <v>15</v>
      </c>
      <c r="C19" s="4" t="s">
        <v>14</v>
      </c>
      <c r="D19" s="4" t="s">
        <v>16</v>
      </c>
      <c r="E19" s="5">
        <v>1671.8</v>
      </c>
      <c r="F19" s="5">
        <v>1629.6</v>
      </c>
      <c r="G19" s="22">
        <f>E19-F19</f>
        <v>42.200000000000045</v>
      </c>
      <c r="H19" s="24" t="s">
        <v>84</v>
      </c>
    </row>
    <row r="20" spans="1:8" ht="51" x14ac:dyDescent="0.25">
      <c r="B20" s="3" t="s">
        <v>17</v>
      </c>
      <c r="C20" s="4" t="s">
        <v>14</v>
      </c>
      <c r="D20" s="4" t="s">
        <v>18</v>
      </c>
      <c r="E20" s="5">
        <v>981.6</v>
      </c>
      <c r="F20" s="5">
        <v>1005.4</v>
      </c>
      <c r="G20" s="22">
        <f t="shared" ref="G20:G53" si="0">E20-F20</f>
        <v>-23.799999999999955</v>
      </c>
      <c r="H20" s="43" t="s">
        <v>86</v>
      </c>
    </row>
    <row r="21" spans="1:8" ht="51" x14ac:dyDescent="0.25">
      <c r="B21" s="3" t="s">
        <v>19</v>
      </c>
      <c r="C21" s="4" t="s">
        <v>14</v>
      </c>
      <c r="D21" s="4" t="s">
        <v>20</v>
      </c>
      <c r="E21" s="5">
        <v>16910.8</v>
      </c>
      <c r="F21" s="38">
        <v>15920</v>
      </c>
      <c r="G21" s="22">
        <f t="shared" si="0"/>
        <v>990.79999999999927</v>
      </c>
      <c r="H21" s="43" t="s">
        <v>90</v>
      </c>
    </row>
    <row r="22" spans="1:8" hidden="1" x14ac:dyDescent="0.25">
      <c r="B22" s="3" t="s">
        <v>69</v>
      </c>
      <c r="C22" s="4" t="s">
        <v>14</v>
      </c>
      <c r="D22" s="4" t="s">
        <v>21</v>
      </c>
      <c r="E22" s="5"/>
      <c r="F22" s="5"/>
      <c r="G22" s="22">
        <f t="shared" si="0"/>
        <v>0</v>
      </c>
      <c r="H22" s="24"/>
    </row>
    <row r="23" spans="1:8" ht="38.25" hidden="1" x14ac:dyDescent="0.25">
      <c r="B23" s="3" t="s">
        <v>22</v>
      </c>
      <c r="C23" s="4" t="s">
        <v>14</v>
      </c>
      <c r="D23" s="4" t="s">
        <v>23</v>
      </c>
      <c r="E23" s="5"/>
      <c r="F23" s="5"/>
      <c r="G23" s="22">
        <f t="shared" si="0"/>
        <v>0</v>
      </c>
      <c r="H23" s="24"/>
    </row>
    <row r="24" spans="1:8" ht="25.5" hidden="1" x14ac:dyDescent="0.25">
      <c r="B24" s="3" t="s">
        <v>70</v>
      </c>
      <c r="C24" s="4" t="s">
        <v>14</v>
      </c>
      <c r="D24" s="4" t="s">
        <v>24</v>
      </c>
      <c r="E24" s="5"/>
      <c r="F24" s="5"/>
      <c r="G24" s="22">
        <f t="shared" si="0"/>
        <v>0</v>
      </c>
      <c r="H24" s="26" t="s">
        <v>75</v>
      </c>
    </row>
    <row r="25" spans="1:8" ht="24" customHeight="1" x14ac:dyDescent="0.25">
      <c r="B25" s="3" t="s">
        <v>25</v>
      </c>
      <c r="C25" s="4" t="s">
        <v>14</v>
      </c>
      <c r="D25" s="4" t="s">
        <v>26</v>
      </c>
      <c r="E25" s="5">
        <v>142.69999999999999</v>
      </c>
      <c r="F25" s="5">
        <v>189.1</v>
      </c>
      <c r="G25" s="22">
        <f t="shared" si="0"/>
        <v>-46.400000000000006</v>
      </c>
      <c r="H25" s="3" t="s">
        <v>76</v>
      </c>
    </row>
    <row r="26" spans="1:8" ht="15.75" thickBot="1" x14ac:dyDescent="0.3">
      <c r="B26" s="3" t="s">
        <v>27</v>
      </c>
      <c r="C26" s="4" t="s">
        <v>14</v>
      </c>
      <c r="D26" s="4" t="s">
        <v>28</v>
      </c>
      <c r="E26" s="27">
        <v>221.6</v>
      </c>
      <c r="F26" s="38">
        <v>249.6</v>
      </c>
      <c r="G26" s="22">
        <f t="shared" si="0"/>
        <v>-28</v>
      </c>
      <c r="H26" s="24" t="s">
        <v>89</v>
      </c>
    </row>
    <row r="27" spans="1:8" ht="15.75" thickBot="1" x14ac:dyDescent="0.3">
      <c r="B27" s="39" t="s">
        <v>83</v>
      </c>
      <c r="C27" s="11" t="s">
        <v>16</v>
      </c>
      <c r="D27" s="4"/>
      <c r="E27" s="27">
        <f>E28</f>
        <v>467.2</v>
      </c>
      <c r="F27" s="38">
        <f>F28</f>
        <v>467.2</v>
      </c>
      <c r="G27" s="22">
        <f t="shared" si="0"/>
        <v>0</v>
      </c>
      <c r="H27" s="26"/>
    </row>
    <row r="28" spans="1:8" x14ac:dyDescent="0.25">
      <c r="B28" s="40" t="s">
        <v>82</v>
      </c>
      <c r="C28" s="4" t="s">
        <v>16</v>
      </c>
      <c r="D28" s="4" t="s">
        <v>18</v>
      </c>
      <c r="E28" s="27">
        <v>467.2</v>
      </c>
      <c r="F28" s="38">
        <v>467.2</v>
      </c>
      <c r="G28" s="22">
        <f t="shared" si="0"/>
        <v>0</v>
      </c>
      <c r="H28" s="26"/>
    </row>
    <row r="29" spans="1:8" ht="30" x14ac:dyDescent="0.25">
      <c r="A29" s="20" t="s">
        <v>12</v>
      </c>
      <c r="B29" s="10" t="s">
        <v>29</v>
      </c>
      <c r="C29" s="11" t="s">
        <v>18</v>
      </c>
      <c r="D29" s="11"/>
      <c r="E29" s="5">
        <f>E30</f>
        <v>204.7</v>
      </c>
      <c r="F29" s="5">
        <f>F30</f>
        <v>249.7</v>
      </c>
      <c r="G29" s="22">
        <f t="shared" si="0"/>
        <v>-45</v>
      </c>
      <c r="H29" s="25"/>
    </row>
    <row r="30" spans="1:8" ht="38.25" x14ac:dyDescent="0.25">
      <c r="B30" s="3" t="s">
        <v>30</v>
      </c>
      <c r="C30" s="4" t="s">
        <v>18</v>
      </c>
      <c r="D30" s="4" t="s">
        <v>31</v>
      </c>
      <c r="E30" s="5">
        <v>204.7</v>
      </c>
      <c r="F30" s="5">
        <v>249.7</v>
      </c>
      <c r="G30" s="22">
        <f t="shared" si="0"/>
        <v>-45</v>
      </c>
      <c r="H30" s="24" t="s">
        <v>89</v>
      </c>
    </row>
    <row r="31" spans="1:8" x14ac:dyDescent="0.25">
      <c r="B31" s="10" t="s">
        <v>32</v>
      </c>
      <c r="C31" s="11" t="s">
        <v>20</v>
      </c>
      <c r="D31" s="11"/>
      <c r="E31" s="5">
        <f>E33</f>
        <v>295.60000000000002</v>
      </c>
      <c r="F31" s="5">
        <f>F32+F33</f>
        <v>480.4</v>
      </c>
      <c r="G31" s="22">
        <f t="shared" si="0"/>
        <v>-184.79999999999995</v>
      </c>
      <c r="H31" s="25"/>
    </row>
    <row r="32" spans="1:8" hidden="1" x14ac:dyDescent="0.25">
      <c r="B32" s="3" t="s">
        <v>33</v>
      </c>
      <c r="C32" s="4" t="s">
        <v>20</v>
      </c>
      <c r="D32" s="4" t="s">
        <v>34</v>
      </c>
      <c r="E32" s="5"/>
      <c r="F32" s="5"/>
      <c r="G32" s="22">
        <f t="shared" si="0"/>
        <v>0</v>
      </c>
      <c r="H32" s="24"/>
    </row>
    <row r="33" spans="2:8" x14ac:dyDescent="0.25">
      <c r="B33" s="3" t="s">
        <v>35</v>
      </c>
      <c r="C33" s="4" t="s">
        <v>20</v>
      </c>
      <c r="D33" s="4" t="s">
        <v>31</v>
      </c>
      <c r="E33" s="5">
        <v>295.60000000000002</v>
      </c>
      <c r="F33" s="5">
        <v>480.4</v>
      </c>
      <c r="G33" s="22">
        <f t="shared" si="0"/>
        <v>-184.79999999999995</v>
      </c>
      <c r="H33" s="24" t="s">
        <v>89</v>
      </c>
    </row>
    <row r="34" spans="2:8" ht="25.5" hidden="1" x14ac:dyDescent="0.25">
      <c r="B34" s="3" t="s">
        <v>36</v>
      </c>
      <c r="C34" s="4" t="s">
        <v>20</v>
      </c>
      <c r="D34" s="4" t="s">
        <v>37</v>
      </c>
      <c r="E34" s="5"/>
      <c r="F34" s="5"/>
      <c r="G34" s="22">
        <f t="shared" si="0"/>
        <v>0</v>
      </c>
      <c r="H34" s="26"/>
    </row>
    <row r="35" spans="2:8" x14ac:dyDescent="0.25">
      <c r="B35" s="10" t="s">
        <v>38</v>
      </c>
      <c r="C35" s="11" t="s">
        <v>21</v>
      </c>
      <c r="D35" s="11"/>
      <c r="E35" s="5">
        <f>E36+E37+E38</f>
        <v>14783.6</v>
      </c>
      <c r="F35" s="5">
        <f>F36+F37+F38</f>
        <v>17244.399999999998</v>
      </c>
      <c r="G35" s="22">
        <f t="shared" si="0"/>
        <v>-2460.7999999999975</v>
      </c>
      <c r="H35" s="24"/>
    </row>
    <row r="36" spans="2:8" x14ac:dyDescent="0.25">
      <c r="B36" s="12" t="s">
        <v>71</v>
      </c>
      <c r="C36" s="4" t="s">
        <v>21</v>
      </c>
      <c r="D36" s="4" t="s">
        <v>14</v>
      </c>
      <c r="E36" s="5">
        <v>1401.2</v>
      </c>
      <c r="F36" s="5">
        <v>2714.9</v>
      </c>
      <c r="G36" s="22">
        <f t="shared" si="0"/>
        <v>-1313.7</v>
      </c>
      <c r="H36" s="24" t="s">
        <v>89</v>
      </c>
    </row>
    <row r="37" spans="2:8" x14ac:dyDescent="0.25">
      <c r="B37" s="12" t="s">
        <v>39</v>
      </c>
      <c r="C37" s="4" t="s">
        <v>21</v>
      </c>
      <c r="D37" s="4" t="s">
        <v>16</v>
      </c>
      <c r="E37" s="5">
        <v>9548.5</v>
      </c>
      <c r="F37" s="5">
        <v>10773.4</v>
      </c>
      <c r="G37" s="22">
        <f t="shared" si="0"/>
        <v>-1224.8999999999996</v>
      </c>
      <c r="H37" s="24" t="s">
        <v>89</v>
      </c>
    </row>
    <row r="38" spans="2:8" x14ac:dyDescent="0.25">
      <c r="B38" s="12" t="s">
        <v>40</v>
      </c>
      <c r="C38" s="4" t="s">
        <v>21</v>
      </c>
      <c r="D38" s="4" t="s">
        <v>18</v>
      </c>
      <c r="E38" s="38">
        <v>3833.9</v>
      </c>
      <c r="F38" s="5">
        <v>3756.1</v>
      </c>
      <c r="G38" s="22">
        <f t="shared" si="0"/>
        <v>77.800000000000182</v>
      </c>
      <c r="H38" s="24" t="s">
        <v>87</v>
      </c>
    </row>
    <row r="39" spans="2:8" hidden="1" x14ac:dyDescent="0.25">
      <c r="B39" s="10" t="s">
        <v>41</v>
      </c>
      <c r="C39" s="11" t="s">
        <v>24</v>
      </c>
      <c r="D39" s="11"/>
      <c r="E39" s="5"/>
      <c r="F39" s="5"/>
      <c r="G39" s="22">
        <f t="shared" si="0"/>
        <v>0</v>
      </c>
      <c r="H39" s="25"/>
    </row>
    <row r="40" spans="2:8" hidden="1" x14ac:dyDescent="0.25">
      <c r="B40" s="13" t="s">
        <v>42</v>
      </c>
      <c r="C40" s="4" t="s">
        <v>24</v>
      </c>
      <c r="D40" s="4" t="s">
        <v>14</v>
      </c>
      <c r="E40" s="5"/>
      <c r="F40" s="5"/>
      <c r="G40" s="22">
        <f t="shared" si="0"/>
        <v>0</v>
      </c>
      <c r="H40" s="26"/>
    </row>
    <row r="41" spans="2:8" hidden="1" x14ac:dyDescent="0.25">
      <c r="B41" s="13" t="s">
        <v>43</v>
      </c>
      <c r="C41" s="4" t="s">
        <v>24</v>
      </c>
      <c r="D41" s="4" t="s">
        <v>16</v>
      </c>
      <c r="E41" s="5"/>
      <c r="F41" s="5"/>
      <c r="G41" s="22">
        <f t="shared" si="0"/>
        <v>0</v>
      </c>
      <c r="H41" s="26"/>
    </row>
    <row r="42" spans="2:8" hidden="1" x14ac:dyDescent="0.25">
      <c r="B42" s="13" t="s">
        <v>44</v>
      </c>
      <c r="C42" s="4" t="s">
        <v>24</v>
      </c>
      <c r="D42" s="4" t="s">
        <v>24</v>
      </c>
      <c r="E42" s="5"/>
      <c r="F42" s="5"/>
      <c r="G42" s="22">
        <f t="shared" si="0"/>
        <v>0</v>
      </c>
      <c r="H42" s="24"/>
    </row>
    <row r="43" spans="2:8" hidden="1" x14ac:dyDescent="0.25">
      <c r="B43" s="13" t="s">
        <v>45</v>
      </c>
      <c r="C43" s="4" t="s">
        <v>24</v>
      </c>
      <c r="D43" s="4" t="s">
        <v>31</v>
      </c>
      <c r="E43" s="5"/>
      <c r="F43" s="5"/>
      <c r="G43" s="22">
        <f t="shared" si="0"/>
        <v>0</v>
      </c>
      <c r="H43" s="26"/>
    </row>
    <row r="44" spans="2:8" x14ac:dyDescent="0.25">
      <c r="B44" s="10" t="s">
        <v>46</v>
      </c>
      <c r="C44" s="11" t="s">
        <v>34</v>
      </c>
      <c r="D44" s="11"/>
      <c r="E44" s="5">
        <f>E45</f>
        <v>12972.3</v>
      </c>
      <c r="F44" s="5">
        <f>F45</f>
        <v>12164.7</v>
      </c>
      <c r="G44" s="22">
        <f t="shared" si="0"/>
        <v>807.59999999999854</v>
      </c>
      <c r="H44" s="23"/>
    </row>
    <row r="45" spans="2:8" ht="26.25" x14ac:dyDescent="0.25">
      <c r="B45" s="13" t="s">
        <v>47</v>
      </c>
      <c r="C45" s="4" t="s">
        <v>34</v>
      </c>
      <c r="D45" s="4" t="s">
        <v>14</v>
      </c>
      <c r="E45" s="5">
        <v>12972.3</v>
      </c>
      <c r="F45" s="5">
        <v>12164.7</v>
      </c>
      <c r="G45" s="22">
        <f t="shared" si="0"/>
        <v>807.59999999999854</v>
      </c>
      <c r="H45" s="43" t="s">
        <v>88</v>
      </c>
    </row>
    <row r="46" spans="2:8" hidden="1" x14ac:dyDescent="0.25">
      <c r="B46" s="13" t="s">
        <v>48</v>
      </c>
      <c r="C46" s="4" t="s">
        <v>34</v>
      </c>
      <c r="D46" s="4" t="s">
        <v>16</v>
      </c>
      <c r="E46" s="5"/>
      <c r="F46" s="5"/>
      <c r="G46" s="22">
        <f t="shared" si="0"/>
        <v>0</v>
      </c>
      <c r="H46" s="24"/>
    </row>
    <row r="47" spans="2:8" hidden="1" x14ac:dyDescent="0.25">
      <c r="B47" s="13" t="s">
        <v>49</v>
      </c>
      <c r="C47" s="4" t="s">
        <v>34</v>
      </c>
      <c r="D47" s="4" t="s">
        <v>20</v>
      </c>
      <c r="E47" s="5"/>
      <c r="F47" s="5"/>
      <c r="G47" s="22">
        <f t="shared" si="0"/>
        <v>0</v>
      </c>
      <c r="H47" s="26" t="s">
        <v>72</v>
      </c>
    </row>
    <row r="48" spans="2:8" hidden="1" x14ac:dyDescent="0.25">
      <c r="B48" s="10" t="s">
        <v>50</v>
      </c>
      <c r="C48" s="11">
        <v>10</v>
      </c>
      <c r="D48" s="11"/>
      <c r="E48" s="5"/>
      <c r="F48" s="5"/>
      <c r="G48" s="22">
        <f t="shared" si="0"/>
        <v>0</v>
      </c>
      <c r="H48" s="22"/>
    </row>
    <row r="49" spans="1:8" hidden="1" x14ac:dyDescent="0.25">
      <c r="B49" s="13" t="s">
        <v>51</v>
      </c>
      <c r="C49" s="4">
        <v>10</v>
      </c>
      <c r="D49" s="4" t="s">
        <v>14</v>
      </c>
      <c r="E49" s="5"/>
      <c r="F49" s="5"/>
      <c r="G49" s="22">
        <f t="shared" si="0"/>
        <v>0</v>
      </c>
      <c r="H49" s="24"/>
    </row>
    <row r="50" spans="1:8" hidden="1" x14ac:dyDescent="0.25">
      <c r="B50" s="13" t="s">
        <v>52</v>
      </c>
      <c r="C50" s="4">
        <v>10</v>
      </c>
      <c r="D50" s="4" t="s">
        <v>18</v>
      </c>
      <c r="E50" s="5"/>
      <c r="F50" s="5"/>
      <c r="G50" s="22">
        <f t="shared" si="0"/>
        <v>0</v>
      </c>
      <c r="H50" s="24"/>
    </row>
    <row r="51" spans="1:8" x14ac:dyDescent="0.25">
      <c r="B51" s="10" t="s">
        <v>53</v>
      </c>
      <c r="C51" s="11" t="s">
        <v>26</v>
      </c>
      <c r="D51" s="11"/>
      <c r="E51" s="38">
        <f>E53</f>
        <v>30</v>
      </c>
      <c r="F51" s="38">
        <f>F52+F53</f>
        <v>30</v>
      </c>
      <c r="G51" s="22">
        <f t="shared" si="0"/>
        <v>0</v>
      </c>
      <c r="H51" s="22"/>
    </row>
    <row r="52" spans="1:8" hidden="1" x14ac:dyDescent="0.25">
      <c r="B52" s="13" t="s">
        <v>54</v>
      </c>
      <c r="C52" s="4" t="s">
        <v>26</v>
      </c>
      <c r="D52" s="4" t="s">
        <v>14</v>
      </c>
      <c r="E52" s="38"/>
      <c r="F52" s="38"/>
      <c r="G52" s="22">
        <f t="shared" si="0"/>
        <v>0</v>
      </c>
      <c r="H52" s="24"/>
    </row>
    <row r="53" spans="1:8" ht="26.25" x14ac:dyDescent="0.25">
      <c r="A53" s="20" t="s">
        <v>12</v>
      </c>
      <c r="B53" s="14" t="s">
        <v>55</v>
      </c>
      <c r="C53" s="4" t="s">
        <v>26</v>
      </c>
      <c r="D53" s="4" t="s">
        <v>21</v>
      </c>
      <c r="E53" s="38">
        <v>30</v>
      </c>
      <c r="F53" s="38">
        <v>30</v>
      </c>
      <c r="G53" s="22">
        <f t="shared" si="0"/>
        <v>0</v>
      </c>
      <c r="H53" s="24"/>
    </row>
    <row r="54" spans="1:8" hidden="1" x14ac:dyDescent="0.25">
      <c r="B54" s="10" t="s">
        <v>56</v>
      </c>
      <c r="C54" s="11" t="s">
        <v>37</v>
      </c>
      <c r="D54" s="11"/>
      <c r="E54" s="5"/>
      <c r="F54" s="5"/>
      <c r="G54" s="22"/>
      <c r="H54" s="23"/>
    </row>
    <row r="55" spans="1:8" hidden="1" x14ac:dyDescent="0.25">
      <c r="B55" s="13" t="s">
        <v>57</v>
      </c>
      <c r="C55" s="4" t="s">
        <v>37</v>
      </c>
      <c r="D55" s="4" t="s">
        <v>16</v>
      </c>
      <c r="E55" s="5"/>
      <c r="F55" s="5"/>
      <c r="G55" s="22"/>
      <c r="H55" s="24"/>
    </row>
    <row r="56" spans="1:8" hidden="1" x14ac:dyDescent="0.25">
      <c r="B56" s="13" t="s">
        <v>58</v>
      </c>
      <c r="C56" s="4" t="s">
        <v>37</v>
      </c>
      <c r="D56" s="4" t="s">
        <v>20</v>
      </c>
      <c r="E56" s="5"/>
      <c r="F56" s="5"/>
      <c r="G56" s="22"/>
      <c r="H56" s="24"/>
    </row>
    <row r="57" spans="1:8" ht="30" hidden="1" x14ac:dyDescent="0.25">
      <c r="B57" s="10" t="s">
        <v>67</v>
      </c>
      <c r="C57" s="11" t="s">
        <v>28</v>
      </c>
      <c r="D57" s="11"/>
      <c r="E57" s="5"/>
      <c r="F57" s="5"/>
      <c r="G57" s="22"/>
      <c r="H57" s="23"/>
    </row>
    <row r="58" spans="1:8" ht="25.5" hidden="1" x14ac:dyDescent="0.25">
      <c r="B58" s="3" t="s">
        <v>68</v>
      </c>
      <c r="C58" s="4" t="s">
        <v>28</v>
      </c>
      <c r="D58" s="4" t="s">
        <v>14</v>
      </c>
      <c r="E58" s="5"/>
      <c r="F58" s="5"/>
      <c r="G58" s="22"/>
      <c r="H58" s="24"/>
    </row>
    <row r="59" spans="1:8" ht="60" hidden="1" x14ac:dyDescent="0.25">
      <c r="B59" s="10" t="s">
        <v>59</v>
      </c>
      <c r="C59" s="11" t="s">
        <v>60</v>
      </c>
      <c r="D59" s="11"/>
      <c r="E59" s="5"/>
      <c r="F59" s="5"/>
      <c r="G59" s="22"/>
      <c r="H59" s="22"/>
    </row>
    <row r="60" spans="1:8" ht="38.25" hidden="1" x14ac:dyDescent="0.25">
      <c r="B60" s="15" t="s">
        <v>61</v>
      </c>
      <c r="C60" s="4" t="s">
        <v>60</v>
      </c>
      <c r="D60" s="4" t="s">
        <v>14</v>
      </c>
      <c r="E60" s="5"/>
      <c r="F60" s="5"/>
      <c r="G60" s="22"/>
      <c r="H60" s="24"/>
    </row>
    <row r="61" spans="1:8" hidden="1" x14ac:dyDescent="0.25">
      <c r="B61" s="14" t="s">
        <v>62</v>
      </c>
      <c r="C61" s="4" t="s">
        <v>60</v>
      </c>
      <c r="D61" s="4" t="s">
        <v>16</v>
      </c>
      <c r="E61" s="5"/>
      <c r="F61" s="5"/>
      <c r="G61" s="22"/>
      <c r="H61" s="24"/>
    </row>
    <row r="62" spans="1:8" ht="39" hidden="1" x14ac:dyDescent="0.25">
      <c r="B62" s="14" t="s">
        <v>63</v>
      </c>
      <c r="C62" s="4" t="s">
        <v>60</v>
      </c>
      <c r="D62" s="4" t="s">
        <v>18</v>
      </c>
      <c r="E62" s="5"/>
      <c r="F62" s="5"/>
      <c r="G62" s="22"/>
      <c r="H62" s="26"/>
    </row>
    <row r="63" spans="1:8" x14ac:dyDescent="0.25">
      <c r="B63" s="28"/>
      <c r="C63" s="29"/>
      <c r="D63" s="29"/>
      <c r="E63" s="30"/>
      <c r="F63" s="30"/>
      <c r="G63" s="31"/>
      <c r="H63" s="32"/>
    </row>
    <row r="64" spans="1:8" x14ac:dyDescent="0.25">
      <c r="B64" s="33"/>
      <c r="C64" s="29"/>
      <c r="D64" s="29"/>
      <c r="E64" s="34"/>
      <c r="F64" s="34" t="s">
        <v>92</v>
      </c>
      <c r="G64" s="31"/>
      <c r="H64" s="32"/>
    </row>
    <row r="65" spans="2:7" ht="15.75" x14ac:dyDescent="0.25">
      <c r="B65" s="21" t="s">
        <v>91</v>
      </c>
      <c r="C65" s="7"/>
      <c r="D65" s="7" t="s">
        <v>64</v>
      </c>
      <c r="E65" s="6"/>
      <c r="F65" s="7"/>
      <c r="G65" s="6"/>
    </row>
    <row r="66" spans="2:7" ht="15.75" x14ac:dyDescent="0.25">
      <c r="C66" s="6"/>
      <c r="D66" s="6"/>
      <c r="E66" s="6"/>
      <c r="F66" s="7"/>
      <c r="G66" s="6"/>
    </row>
    <row r="67" spans="2:7" ht="15.75" x14ac:dyDescent="0.25">
      <c r="G67" s="6"/>
    </row>
    <row r="68" spans="2:7" ht="15.75" x14ac:dyDescent="0.25">
      <c r="B68" s="7" t="s">
        <v>93</v>
      </c>
      <c r="G68" s="6"/>
    </row>
    <row r="69" spans="2:7" ht="15.75" x14ac:dyDescent="0.25">
      <c r="B69" s="7"/>
      <c r="C69" s="6"/>
      <c r="D69" s="6"/>
      <c r="E69" s="6"/>
      <c r="F69" s="6"/>
      <c r="G69" s="6"/>
    </row>
  </sheetData>
  <autoFilter ref="A16:I59"/>
  <mergeCells count="24">
    <mergeCell ref="B1:H1"/>
    <mergeCell ref="B2:H2"/>
    <mergeCell ref="B3:H3"/>
    <mergeCell ref="B4:H4"/>
    <mergeCell ref="B5:B6"/>
    <mergeCell ref="C5:D6"/>
    <mergeCell ref="E5:H5"/>
    <mergeCell ref="E6:H6"/>
    <mergeCell ref="B13:B15"/>
    <mergeCell ref="C13:C15"/>
    <mergeCell ref="D13:D15"/>
    <mergeCell ref="E13:E15"/>
    <mergeCell ref="F13:F15"/>
    <mergeCell ref="H13:H15"/>
    <mergeCell ref="C8:D8"/>
    <mergeCell ref="E8:H8"/>
    <mergeCell ref="C7:D7"/>
    <mergeCell ref="E7:H7"/>
    <mergeCell ref="C9:D9"/>
    <mergeCell ref="E9:H9"/>
    <mergeCell ref="G13:G15"/>
    <mergeCell ref="C10:D10"/>
    <mergeCell ref="E10:H10"/>
    <mergeCell ref="E11:H11"/>
  </mergeCells>
  <pageMargins left="0.70866141732283472" right="0.17" top="0.74803149606299213" bottom="0.26" header="0.31496062992125984" footer="0.31496062992125984"/>
  <pageSetup paperSize="9" scale="55" fitToHeight="1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Раздел-подраздел</vt:lpstr>
      <vt:lpstr>'Раздел-подраздел'!Заголовки_для_печати</vt:lpstr>
      <vt:lpstr>'Раздел-подраздел'!Область_печати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Руслана</dc:creator>
  <cp:lastModifiedBy>windows</cp:lastModifiedBy>
  <cp:lastPrinted>2015-08-22T07:14:20Z</cp:lastPrinted>
  <dcterms:created xsi:type="dcterms:W3CDTF">2015-03-23T01:07:39Z</dcterms:created>
  <dcterms:modified xsi:type="dcterms:W3CDTF">2015-12-21T01:44:39Z</dcterms:modified>
</cp:coreProperties>
</file>